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Total Haulier Data Return" sheetId="1" r:id="rId1"/>
    <sheet name="Company1 Return" sheetId="2" r:id="rId2"/>
    <sheet name="Company2 Return" sheetId="3" r:id="rId3"/>
    <sheet name="Company3 Return" sheetId="4" r:id="rId4"/>
    <sheet name="Aviation Contracts" sheetId="5" r:id="rId5"/>
  </sheets>
  <definedNames>
    <definedName name="_xlnm._FilterDatabase" localSheetId="4" hidden="1">'Aviation Contracts'!$B$1:$X$92</definedName>
    <definedName name="_xlnm._FilterDatabase" localSheetId="1" hidden="1">'Company1 Return'!$B$1:$AM$66</definedName>
    <definedName name="_xlnm._FilterDatabase" localSheetId="2" hidden="1">'Company2 Return'!$B$1:$AM$66</definedName>
    <definedName name="_xlnm._FilterDatabase" localSheetId="3" hidden="1">'Company3 Return'!$B$1:$AM$66</definedName>
    <definedName name="_xlnm._FilterDatabase" localSheetId="0" hidden="1">'Total Haulier Data Return'!$B$1:$AM$66</definedName>
  </definedNames>
  <calcPr calcId="145621"/>
</workbook>
</file>

<file path=xl/calcChain.xml><?xml version="1.0" encoding="utf-8"?>
<calcChain xmlns="http://schemas.openxmlformats.org/spreadsheetml/2006/main">
  <c r="AB69" i="4" l="1"/>
  <c r="AA69" i="4"/>
  <c r="Z69" i="4"/>
  <c r="Y69" i="4"/>
  <c r="X69" i="4"/>
  <c r="W69" i="4"/>
  <c r="V69" i="4"/>
  <c r="U69" i="4"/>
  <c r="T69" i="4"/>
  <c r="R69" i="4"/>
  <c r="Q69" i="4"/>
  <c r="P69" i="4"/>
  <c r="O69" i="4"/>
  <c r="N69" i="4"/>
  <c r="M69" i="4"/>
  <c r="L69" i="4"/>
  <c r="K69" i="4"/>
  <c r="J69" i="4"/>
  <c r="I69" i="4"/>
  <c r="H69" i="4"/>
  <c r="G69" i="4"/>
  <c r="AB68" i="4"/>
  <c r="AA68" i="4"/>
  <c r="Z68" i="4"/>
  <c r="Y68" i="4"/>
  <c r="X68" i="4"/>
  <c r="W68" i="4"/>
  <c r="V68" i="4"/>
  <c r="U68" i="4"/>
  <c r="T68" i="4"/>
  <c r="R68" i="4"/>
  <c r="Q68" i="4"/>
  <c r="P68" i="4"/>
  <c r="O68" i="4"/>
  <c r="N68" i="4"/>
  <c r="M68" i="4"/>
  <c r="L68" i="4"/>
  <c r="K68" i="4"/>
  <c r="J68" i="4"/>
  <c r="I68" i="4"/>
  <c r="H68" i="4"/>
  <c r="G68" i="4"/>
  <c r="L69" i="2"/>
  <c r="R69" i="2"/>
  <c r="W69" i="2"/>
  <c r="AA69" i="2"/>
  <c r="G68" i="2"/>
  <c r="H68" i="2"/>
  <c r="I68" i="2"/>
  <c r="J68" i="2"/>
  <c r="K68" i="2"/>
  <c r="L68" i="2"/>
  <c r="M68" i="2"/>
  <c r="N68" i="2"/>
  <c r="O68" i="2"/>
  <c r="P68" i="2"/>
  <c r="Q68" i="2"/>
  <c r="R68" i="2"/>
  <c r="T68" i="2"/>
  <c r="U68" i="2"/>
  <c r="V68" i="2"/>
  <c r="W68" i="2"/>
  <c r="X68" i="2"/>
  <c r="Y68" i="2"/>
  <c r="Z68" i="2"/>
  <c r="AA68" i="2"/>
  <c r="AB68" i="2"/>
  <c r="K116" i="5"/>
  <c r="J116" i="5"/>
  <c r="O95" i="5"/>
  <c r="N89" i="5"/>
  <c r="O89" i="5" s="1"/>
  <c r="K89" i="5"/>
  <c r="S88" i="5"/>
  <c r="P88" i="5"/>
  <c r="O62" i="1" s="1"/>
  <c r="M88" i="5"/>
  <c r="L88" i="5"/>
  <c r="K88" i="5"/>
  <c r="J62" i="1" s="1"/>
  <c r="J88" i="5"/>
  <c r="I88" i="5"/>
  <c r="H88" i="5"/>
  <c r="Q87" i="5"/>
  <c r="R87" i="5" s="1"/>
  <c r="U87" i="5" s="1"/>
  <c r="N87" i="5"/>
  <c r="O87" i="5" s="1"/>
  <c r="K87" i="5"/>
  <c r="N86" i="5"/>
  <c r="Q86" i="5" s="1"/>
  <c r="R86" i="5" s="1"/>
  <c r="U86" i="5" s="1"/>
  <c r="K86" i="5"/>
  <c r="Q85" i="5"/>
  <c r="R85" i="5" s="1"/>
  <c r="U85" i="5" s="1"/>
  <c r="N85" i="5"/>
  <c r="O85" i="5" s="1"/>
  <c r="K85" i="5"/>
  <c r="K83" i="5" s="1"/>
  <c r="J59" i="1" s="1"/>
  <c r="N84" i="5"/>
  <c r="O84" i="5" s="1"/>
  <c r="K84" i="5"/>
  <c r="S83" i="5"/>
  <c r="P83" i="5"/>
  <c r="M83" i="5"/>
  <c r="L83" i="5"/>
  <c r="J83" i="5"/>
  <c r="I83" i="5"/>
  <c r="H83" i="5"/>
  <c r="O82" i="5"/>
  <c r="N82" i="5"/>
  <c r="Q82" i="5" s="1"/>
  <c r="R82" i="5" s="1"/>
  <c r="U82" i="5" s="1"/>
  <c r="K82" i="5"/>
  <c r="N81" i="5"/>
  <c r="K81" i="5"/>
  <c r="Q80" i="5"/>
  <c r="R80" i="5" s="1"/>
  <c r="U80" i="5" s="1"/>
  <c r="O80" i="5"/>
  <c r="N80" i="5"/>
  <c r="K80" i="5"/>
  <c r="N79" i="5"/>
  <c r="K79" i="5"/>
  <c r="O78" i="5"/>
  <c r="N78" i="5"/>
  <c r="Q78" i="5" s="1"/>
  <c r="R78" i="5" s="1"/>
  <c r="U78" i="5" s="1"/>
  <c r="K78" i="5"/>
  <c r="N77" i="5"/>
  <c r="K77" i="5"/>
  <c r="Q76" i="5"/>
  <c r="R76" i="5" s="1"/>
  <c r="U76" i="5" s="1"/>
  <c r="O76" i="5"/>
  <c r="N76" i="5"/>
  <c r="K76" i="5"/>
  <c r="S75" i="5"/>
  <c r="P75" i="5"/>
  <c r="M75" i="5"/>
  <c r="L75" i="5"/>
  <c r="K56" i="1" s="1"/>
  <c r="J75" i="5"/>
  <c r="I75" i="5"/>
  <c r="H75" i="5"/>
  <c r="R74" i="5"/>
  <c r="U74" i="5" s="1"/>
  <c r="Q74" i="5"/>
  <c r="N74" i="5"/>
  <c r="O74" i="5" s="1"/>
  <c r="K74" i="5"/>
  <c r="N73" i="5"/>
  <c r="K73" i="5"/>
  <c r="N72" i="5"/>
  <c r="O72" i="5" s="1"/>
  <c r="K72" i="5"/>
  <c r="N71" i="5"/>
  <c r="K71" i="5"/>
  <c r="R70" i="5"/>
  <c r="U70" i="5" s="1"/>
  <c r="Q70" i="5"/>
  <c r="N70" i="5"/>
  <c r="O70" i="5" s="1"/>
  <c r="K70" i="5"/>
  <c r="N69" i="5"/>
  <c r="K69" i="5"/>
  <c r="N68" i="5"/>
  <c r="O68" i="5" s="1"/>
  <c r="K68" i="5"/>
  <c r="O67" i="5"/>
  <c r="N67" i="5"/>
  <c r="Q67" i="5" s="1"/>
  <c r="R67" i="5" s="1"/>
  <c r="U67" i="5" s="1"/>
  <c r="K67" i="5"/>
  <c r="N66" i="5"/>
  <c r="O66" i="5" s="1"/>
  <c r="K66" i="5"/>
  <c r="S65" i="5"/>
  <c r="P65" i="5"/>
  <c r="M65" i="5"/>
  <c r="L65" i="5"/>
  <c r="K65" i="5"/>
  <c r="J65" i="5"/>
  <c r="I65" i="5"/>
  <c r="H65" i="5"/>
  <c r="O64" i="5"/>
  <c r="N64" i="5"/>
  <c r="Q64" i="5" s="1"/>
  <c r="R64" i="5" s="1"/>
  <c r="U64" i="5" s="1"/>
  <c r="K64" i="5"/>
  <c r="Q63" i="5"/>
  <c r="R63" i="5" s="1"/>
  <c r="U63" i="5" s="1"/>
  <c r="O63" i="5"/>
  <c r="N63" i="5"/>
  <c r="K63" i="5"/>
  <c r="N62" i="5"/>
  <c r="Q62" i="5" s="1"/>
  <c r="R62" i="5" s="1"/>
  <c r="U62" i="5" s="1"/>
  <c r="K62" i="5"/>
  <c r="N61" i="5"/>
  <c r="O61" i="5" s="1"/>
  <c r="K61" i="5"/>
  <c r="R60" i="5"/>
  <c r="U60" i="5" s="1"/>
  <c r="O60" i="5"/>
  <c r="N60" i="5"/>
  <c r="Q60" i="5" s="1"/>
  <c r="K60" i="5"/>
  <c r="Q59" i="5"/>
  <c r="R59" i="5" s="1"/>
  <c r="U59" i="5" s="1"/>
  <c r="O59" i="5"/>
  <c r="N59" i="5"/>
  <c r="K59" i="5"/>
  <c r="U58" i="5"/>
  <c r="O58" i="5"/>
  <c r="N58" i="5"/>
  <c r="Q58" i="5" s="1"/>
  <c r="R58" i="5" s="1"/>
  <c r="K58" i="5"/>
  <c r="Q57" i="5"/>
  <c r="R57" i="5" s="1"/>
  <c r="U57" i="5" s="1"/>
  <c r="O57" i="5"/>
  <c r="N57" i="5"/>
  <c r="K57" i="5"/>
  <c r="N56" i="5"/>
  <c r="O56" i="5" s="1"/>
  <c r="K56" i="5"/>
  <c r="K55" i="5" s="1"/>
  <c r="J43" i="1" s="1"/>
  <c r="S55" i="5"/>
  <c r="P55" i="5"/>
  <c r="M55" i="5"/>
  <c r="L43" i="1" s="1"/>
  <c r="L55" i="5"/>
  <c r="J55" i="5"/>
  <c r="I55" i="5"/>
  <c r="H43" i="1" s="1"/>
  <c r="H55" i="5"/>
  <c r="N54" i="5"/>
  <c r="Q54" i="5" s="1"/>
  <c r="R54" i="5" s="1"/>
  <c r="U54" i="5" s="1"/>
  <c r="K54" i="5"/>
  <c r="N53" i="5"/>
  <c r="K53" i="5"/>
  <c r="N52" i="5"/>
  <c r="Q52" i="5" s="1"/>
  <c r="R52" i="5" s="1"/>
  <c r="U52" i="5" s="1"/>
  <c r="K52" i="5"/>
  <c r="N51" i="5"/>
  <c r="O51" i="5" s="1"/>
  <c r="K51" i="5"/>
  <c r="N50" i="5"/>
  <c r="Q50" i="5" s="1"/>
  <c r="R50" i="5" s="1"/>
  <c r="U50" i="5" s="1"/>
  <c r="K50" i="5"/>
  <c r="N49" i="5"/>
  <c r="K49" i="5"/>
  <c r="S48" i="5"/>
  <c r="P48" i="5"/>
  <c r="M48" i="5"/>
  <c r="L48" i="5"/>
  <c r="K48" i="5"/>
  <c r="J48" i="5"/>
  <c r="I48" i="5"/>
  <c r="H48" i="5"/>
  <c r="U47" i="5"/>
  <c r="O47" i="5"/>
  <c r="N47" i="5"/>
  <c r="Q47" i="5" s="1"/>
  <c r="R47" i="5" s="1"/>
  <c r="K47" i="5"/>
  <c r="Q46" i="5"/>
  <c r="R46" i="5" s="1"/>
  <c r="U46" i="5" s="1"/>
  <c r="O46" i="5"/>
  <c r="N46" i="5"/>
  <c r="K46" i="5"/>
  <c r="N45" i="5"/>
  <c r="Q45" i="5" s="1"/>
  <c r="R45" i="5" s="1"/>
  <c r="U45" i="5" s="1"/>
  <c r="K45" i="5"/>
  <c r="N44" i="5"/>
  <c r="Q44" i="5" s="1"/>
  <c r="K44" i="5"/>
  <c r="O43" i="5"/>
  <c r="N43" i="5"/>
  <c r="Q43" i="5" s="1"/>
  <c r="R43" i="5" s="1"/>
  <c r="U43" i="5" s="1"/>
  <c r="K43" i="5"/>
  <c r="Q42" i="5"/>
  <c r="R42" i="5" s="1"/>
  <c r="O42" i="5"/>
  <c r="N42" i="5"/>
  <c r="K42" i="5"/>
  <c r="S41" i="5"/>
  <c r="P41" i="5"/>
  <c r="M41" i="5"/>
  <c r="L41" i="5"/>
  <c r="J41" i="5"/>
  <c r="I36" i="1" s="1"/>
  <c r="I41" i="5"/>
  <c r="H41" i="5"/>
  <c r="Q40" i="5"/>
  <c r="R40" i="5" s="1"/>
  <c r="U40" i="5" s="1"/>
  <c r="N40" i="5"/>
  <c r="O40" i="5" s="1"/>
  <c r="K40" i="5"/>
  <c r="N39" i="5"/>
  <c r="K39" i="5"/>
  <c r="Q38" i="5"/>
  <c r="R38" i="5" s="1"/>
  <c r="U38" i="5" s="1"/>
  <c r="N38" i="5"/>
  <c r="O38" i="5" s="1"/>
  <c r="K38" i="5"/>
  <c r="Q37" i="5"/>
  <c r="R37" i="5" s="1"/>
  <c r="U37" i="5" s="1"/>
  <c r="N37" i="5"/>
  <c r="O37" i="5" s="1"/>
  <c r="K37" i="5"/>
  <c r="Q36" i="5"/>
  <c r="R36" i="5" s="1"/>
  <c r="U36" i="5" s="1"/>
  <c r="N36" i="5"/>
  <c r="O36" i="5" s="1"/>
  <c r="K36" i="5"/>
  <c r="N35" i="5"/>
  <c r="K35" i="5"/>
  <c r="Q34" i="5"/>
  <c r="R34" i="5" s="1"/>
  <c r="U34" i="5" s="1"/>
  <c r="N34" i="5"/>
  <c r="O34" i="5" s="1"/>
  <c r="K34" i="5"/>
  <c r="Q33" i="5"/>
  <c r="R33" i="5" s="1"/>
  <c r="U33" i="5" s="1"/>
  <c r="N33" i="5"/>
  <c r="O33" i="5" s="1"/>
  <c r="K33" i="5"/>
  <c r="N32" i="5"/>
  <c r="O32" i="5" s="1"/>
  <c r="K32" i="5"/>
  <c r="S31" i="5"/>
  <c r="P31" i="5"/>
  <c r="M31" i="5"/>
  <c r="L33" i="1" s="1"/>
  <c r="L31" i="5"/>
  <c r="L94" i="5" s="1"/>
  <c r="J31" i="5"/>
  <c r="I31" i="5"/>
  <c r="H31" i="5"/>
  <c r="H94" i="5" s="1"/>
  <c r="R30" i="5"/>
  <c r="U30" i="5" s="1"/>
  <c r="N30" i="5"/>
  <c r="Q30" i="5" s="1"/>
  <c r="K30" i="5"/>
  <c r="R29" i="5"/>
  <c r="U29" i="5" s="1"/>
  <c r="Q29" i="5"/>
  <c r="N29" i="5"/>
  <c r="O29" i="5" s="1"/>
  <c r="K29" i="5"/>
  <c r="N28" i="5"/>
  <c r="K28" i="5"/>
  <c r="Q27" i="5"/>
  <c r="R27" i="5" s="1"/>
  <c r="U27" i="5" s="1"/>
  <c r="O27" i="5"/>
  <c r="N27" i="5"/>
  <c r="K27" i="5"/>
  <c r="R26" i="5"/>
  <c r="U26" i="5" s="1"/>
  <c r="N26" i="5"/>
  <c r="Q26" i="5" s="1"/>
  <c r="K26" i="5"/>
  <c r="Q25" i="5"/>
  <c r="R25" i="5" s="1"/>
  <c r="U25" i="5" s="1"/>
  <c r="O25" i="5"/>
  <c r="N25" i="5"/>
  <c r="K25" i="5"/>
  <c r="N24" i="5"/>
  <c r="K24" i="5"/>
  <c r="O23" i="5"/>
  <c r="N23" i="5"/>
  <c r="Q23" i="5" s="1"/>
  <c r="R23" i="5" s="1"/>
  <c r="U23" i="5" s="1"/>
  <c r="K23" i="5"/>
  <c r="N22" i="5"/>
  <c r="Q22" i="5" s="1"/>
  <c r="R22" i="5" s="1"/>
  <c r="K22" i="5"/>
  <c r="O21" i="5"/>
  <c r="N21" i="5"/>
  <c r="Q21" i="5" s="1"/>
  <c r="R21" i="5" s="1"/>
  <c r="U21" i="5" s="1"/>
  <c r="K21" i="5"/>
  <c r="S20" i="5"/>
  <c r="P20" i="5"/>
  <c r="O26" i="1" s="1"/>
  <c r="AT26" i="1" s="1"/>
  <c r="M20" i="5"/>
  <c r="L20" i="5"/>
  <c r="J20" i="5"/>
  <c r="I20" i="5"/>
  <c r="H26" i="1" s="1"/>
  <c r="H20" i="5"/>
  <c r="N19" i="5"/>
  <c r="O19" i="5" s="1"/>
  <c r="K19" i="5"/>
  <c r="N18" i="5"/>
  <c r="K18" i="5"/>
  <c r="N17" i="5"/>
  <c r="O17" i="5" s="1"/>
  <c r="K17" i="5"/>
  <c r="N16" i="5"/>
  <c r="K16" i="5"/>
  <c r="N15" i="5"/>
  <c r="O15" i="5" s="1"/>
  <c r="K15" i="5"/>
  <c r="K12" i="5" s="1"/>
  <c r="J22" i="1" s="1"/>
  <c r="N14" i="5"/>
  <c r="K14" i="5"/>
  <c r="Q13" i="5"/>
  <c r="N13" i="5"/>
  <c r="O13" i="5" s="1"/>
  <c r="K13" i="5"/>
  <c r="S12" i="5"/>
  <c r="P12" i="5"/>
  <c r="M12" i="5"/>
  <c r="L12" i="5"/>
  <c r="J12" i="5"/>
  <c r="I12" i="5"/>
  <c r="H12" i="5"/>
  <c r="O11" i="5"/>
  <c r="N11" i="5"/>
  <c r="Q11" i="5" s="1"/>
  <c r="R11" i="5" s="1"/>
  <c r="U11" i="5" s="1"/>
  <c r="K11" i="5"/>
  <c r="Q10" i="5"/>
  <c r="R10" i="5" s="1"/>
  <c r="U10" i="5" s="1"/>
  <c r="O10" i="5"/>
  <c r="N10" i="5"/>
  <c r="K10" i="5"/>
  <c r="O9" i="5"/>
  <c r="N9" i="5"/>
  <c r="Q9" i="5" s="1"/>
  <c r="R9" i="5" s="1"/>
  <c r="U9" i="5" s="1"/>
  <c r="K9" i="5"/>
  <c r="Q8" i="5"/>
  <c r="R8" i="5" s="1"/>
  <c r="U8" i="5" s="1"/>
  <c r="O8" i="5"/>
  <c r="N8" i="5"/>
  <c r="N7" i="5" s="1"/>
  <c r="K8" i="5"/>
  <c r="S7" i="5"/>
  <c r="P7" i="5"/>
  <c r="M7" i="5"/>
  <c r="L7" i="5"/>
  <c r="J7" i="5"/>
  <c r="I7" i="5"/>
  <c r="H7" i="5"/>
  <c r="Q6" i="5"/>
  <c r="R6" i="5" s="1"/>
  <c r="U6" i="5" s="1"/>
  <c r="N6" i="5"/>
  <c r="O6" i="5" s="1"/>
  <c r="K6" i="5"/>
  <c r="N5" i="5"/>
  <c r="K5" i="5"/>
  <c r="Q4" i="5"/>
  <c r="R4" i="5" s="1"/>
  <c r="U4" i="5" s="1"/>
  <c r="N4" i="5"/>
  <c r="O4" i="5" s="1"/>
  <c r="K4" i="5"/>
  <c r="K2" i="5" s="1"/>
  <c r="J6" i="1" s="1"/>
  <c r="N3" i="5"/>
  <c r="K3" i="5"/>
  <c r="S2" i="5"/>
  <c r="P2" i="5"/>
  <c r="P90" i="5" s="1"/>
  <c r="P95" i="5" s="1"/>
  <c r="M2" i="5"/>
  <c r="L2" i="5"/>
  <c r="J2" i="5"/>
  <c r="I2" i="5"/>
  <c r="H6" i="1" s="1"/>
  <c r="H2" i="5"/>
  <c r="J91" i="4"/>
  <c r="J90" i="4"/>
  <c r="I90" i="4"/>
  <c r="L65" i="4"/>
  <c r="AA64" i="4"/>
  <c r="Z64" i="4"/>
  <c r="Y64" i="4"/>
  <c r="X64" i="4"/>
  <c r="W64" i="4"/>
  <c r="V64" i="4"/>
  <c r="U64" i="4"/>
  <c r="T64" i="4"/>
  <c r="R64" i="4"/>
  <c r="O64" i="4"/>
  <c r="N64" i="4"/>
  <c r="L64" i="4"/>
  <c r="K64" i="4"/>
  <c r="I64" i="4"/>
  <c r="H64" i="4"/>
  <c r="G64" i="4"/>
  <c r="AT63" i="4"/>
  <c r="AC63" i="4"/>
  <c r="AB63" i="4"/>
  <c r="M63" i="4"/>
  <c r="J63" i="4"/>
  <c r="AT62" i="4"/>
  <c r="AC62" i="4"/>
  <c r="AB62" i="4"/>
  <c r="M62" i="4"/>
  <c r="J62" i="4"/>
  <c r="AT61" i="4"/>
  <c r="AC61" i="4"/>
  <c r="AB61" i="4"/>
  <c r="M61" i="4"/>
  <c r="J61" i="4"/>
  <c r="AT60" i="4"/>
  <c r="AC60" i="4"/>
  <c r="AB60" i="4"/>
  <c r="M60" i="4"/>
  <c r="J60" i="4"/>
  <c r="AT59" i="4"/>
  <c r="AC59" i="4"/>
  <c r="AB59" i="4"/>
  <c r="M59" i="4"/>
  <c r="J59" i="4"/>
  <c r="AT58" i="4"/>
  <c r="AC58" i="4"/>
  <c r="AB58" i="4"/>
  <c r="M58" i="4"/>
  <c r="J58" i="4"/>
  <c r="AC57" i="4"/>
  <c r="AB57" i="4"/>
  <c r="M57" i="4"/>
  <c r="P57" i="4" s="1"/>
  <c r="Q57" i="4" s="1"/>
  <c r="J57" i="4"/>
  <c r="AT56" i="4"/>
  <c r="AC56" i="4"/>
  <c r="AB56" i="4"/>
  <c r="M56" i="4"/>
  <c r="J56" i="4"/>
  <c r="AT55" i="4"/>
  <c r="AC55" i="4"/>
  <c r="AB55" i="4"/>
  <c r="M55" i="4"/>
  <c r="J55" i="4"/>
  <c r="AT54" i="4"/>
  <c r="AC54" i="4"/>
  <c r="AB54" i="4"/>
  <c r="M54" i="4"/>
  <c r="J54" i="4"/>
  <c r="AT53" i="4"/>
  <c r="AC53" i="4"/>
  <c r="AB53" i="4"/>
  <c r="M53" i="4"/>
  <c r="J53" i="4"/>
  <c r="AT52" i="4"/>
  <c r="AC52" i="4"/>
  <c r="AB52" i="4"/>
  <c r="M52" i="4"/>
  <c r="J52" i="4"/>
  <c r="AT51" i="4"/>
  <c r="AC51" i="4"/>
  <c r="AB51" i="4"/>
  <c r="M51" i="4"/>
  <c r="J51" i="4"/>
  <c r="AT50" i="4"/>
  <c r="AC50" i="4"/>
  <c r="AB50" i="4"/>
  <c r="M50" i="4"/>
  <c r="J50" i="4"/>
  <c r="AT49" i="4"/>
  <c r="AC49" i="4"/>
  <c r="AB49" i="4"/>
  <c r="M49" i="4"/>
  <c r="J49" i="4"/>
  <c r="AT48" i="4"/>
  <c r="AC48" i="4"/>
  <c r="AB48" i="4"/>
  <c r="M48" i="4"/>
  <c r="J48" i="4"/>
  <c r="AT47" i="4"/>
  <c r="AC47" i="4"/>
  <c r="AB47" i="4"/>
  <c r="M47" i="4"/>
  <c r="J47" i="4"/>
  <c r="AT46" i="4"/>
  <c r="AC46" i="4"/>
  <c r="AB46" i="4"/>
  <c r="M46" i="4"/>
  <c r="J46" i="4"/>
  <c r="AT45" i="4"/>
  <c r="AC45" i="4"/>
  <c r="AB45" i="4"/>
  <c r="M45" i="4"/>
  <c r="J45" i="4"/>
  <c r="AT44" i="4"/>
  <c r="AC44" i="4"/>
  <c r="AB44" i="4"/>
  <c r="M44" i="4"/>
  <c r="J44" i="4"/>
  <c r="AT43" i="4"/>
  <c r="AC43" i="4"/>
  <c r="AB43" i="4"/>
  <c r="P43" i="4"/>
  <c r="Q43" i="4" s="1"/>
  <c r="AU43" i="4" s="1"/>
  <c r="M43" i="4"/>
  <c r="J43" i="4"/>
  <c r="AT42" i="4"/>
  <c r="AC42" i="4"/>
  <c r="AB42" i="4"/>
  <c r="M42" i="4"/>
  <c r="J42" i="4"/>
  <c r="AT41" i="4"/>
  <c r="AC41" i="4"/>
  <c r="AB41" i="4"/>
  <c r="P41" i="4"/>
  <c r="M41" i="4"/>
  <c r="J41" i="4"/>
  <c r="AT40" i="4"/>
  <c r="AC40" i="4"/>
  <c r="AB40" i="4"/>
  <c r="M40" i="4"/>
  <c r="J40" i="4"/>
  <c r="AT39" i="4"/>
  <c r="AC39" i="4"/>
  <c r="AB39" i="4"/>
  <c r="P39" i="4"/>
  <c r="Q39" i="4" s="1"/>
  <c r="AU39" i="4" s="1"/>
  <c r="M39" i="4"/>
  <c r="J39" i="4"/>
  <c r="AT38" i="4"/>
  <c r="AC38" i="4"/>
  <c r="AB38" i="4"/>
  <c r="M38" i="4"/>
  <c r="J38" i="4"/>
  <c r="AT37" i="4"/>
  <c r="AC37" i="4"/>
  <c r="AB37" i="4"/>
  <c r="P37" i="4"/>
  <c r="M37" i="4"/>
  <c r="J37" i="4"/>
  <c r="AT36" i="4"/>
  <c r="AC36" i="4"/>
  <c r="AB36" i="4"/>
  <c r="M36" i="4"/>
  <c r="J36" i="4"/>
  <c r="AT35" i="4"/>
  <c r="AC35" i="4"/>
  <c r="AB35" i="4"/>
  <c r="P35" i="4"/>
  <c r="Q35" i="4" s="1"/>
  <c r="AU35" i="4" s="1"/>
  <c r="M35" i="4"/>
  <c r="J35" i="4"/>
  <c r="AT34" i="4"/>
  <c r="AC34" i="4"/>
  <c r="AB34" i="4"/>
  <c r="M34" i="4"/>
  <c r="J34" i="4"/>
  <c r="AT33" i="4"/>
  <c r="AC33" i="4"/>
  <c r="AB33" i="4"/>
  <c r="P33" i="4"/>
  <c r="M33" i="4"/>
  <c r="J33" i="4"/>
  <c r="AT32" i="4"/>
  <c r="AC32" i="4"/>
  <c r="AB32" i="4"/>
  <c r="M32" i="4"/>
  <c r="J32" i="4"/>
  <c r="AT31" i="4"/>
  <c r="AC31" i="4"/>
  <c r="AB31" i="4"/>
  <c r="P31" i="4"/>
  <c r="Q31" i="4" s="1"/>
  <c r="AU31" i="4" s="1"/>
  <c r="M31" i="4"/>
  <c r="J31" i="4"/>
  <c r="AT30" i="4"/>
  <c r="AC30" i="4"/>
  <c r="AB30" i="4"/>
  <c r="M30" i="4"/>
  <c r="J30" i="4"/>
  <c r="AT29" i="4"/>
  <c r="AC29" i="4"/>
  <c r="AB29" i="4"/>
  <c r="P29" i="4"/>
  <c r="M29" i="4"/>
  <c r="J29" i="4"/>
  <c r="AT28" i="4"/>
  <c r="AC28" i="4"/>
  <c r="AB28" i="4"/>
  <c r="M28" i="4"/>
  <c r="J28" i="4"/>
  <c r="AT27" i="4"/>
  <c r="AC27" i="4"/>
  <c r="AB27" i="4"/>
  <c r="P27" i="4"/>
  <c r="Q27" i="4" s="1"/>
  <c r="AU27" i="4" s="1"/>
  <c r="M27" i="4"/>
  <c r="J27" i="4"/>
  <c r="AT26" i="4"/>
  <c r="AR26" i="4"/>
  <c r="AS26" i="4" s="1"/>
  <c r="AC26" i="4"/>
  <c r="AB26" i="4"/>
  <c r="P26" i="4"/>
  <c r="Q26" i="4" s="1"/>
  <c r="M26" i="4"/>
  <c r="J26" i="4"/>
  <c r="AT25" i="4"/>
  <c r="AC25" i="4"/>
  <c r="AB25" i="4"/>
  <c r="P25" i="4"/>
  <c r="Q25" i="4" s="1"/>
  <c r="M25" i="4"/>
  <c r="J25" i="4"/>
  <c r="AT24" i="4"/>
  <c r="AC24" i="4"/>
  <c r="AB24" i="4"/>
  <c r="P24" i="4"/>
  <c r="M24" i="4"/>
  <c r="J24" i="4"/>
  <c r="AT23" i="4"/>
  <c r="AU23" i="4" s="1"/>
  <c r="AC23" i="4"/>
  <c r="AB23" i="4"/>
  <c r="P23" i="4"/>
  <c r="Q23" i="4" s="1"/>
  <c r="M23" i="4"/>
  <c r="J23" i="4"/>
  <c r="AT22" i="4"/>
  <c r="AC22" i="4"/>
  <c r="AB22" i="4"/>
  <c r="P22" i="4"/>
  <c r="Q22" i="4" s="1"/>
  <c r="M22" i="4"/>
  <c r="J22" i="4"/>
  <c r="AT21" i="4"/>
  <c r="AC21" i="4"/>
  <c r="AB21" i="4"/>
  <c r="P21" i="4"/>
  <c r="M21" i="4"/>
  <c r="J21" i="4"/>
  <c r="AT20" i="4"/>
  <c r="AC20" i="4"/>
  <c r="AB20" i="4"/>
  <c r="P20" i="4"/>
  <c r="M20" i="4"/>
  <c r="J20" i="4"/>
  <c r="AT19" i="4"/>
  <c r="AR19" i="4"/>
  <c r="AS19" i="4" s="1"/>
  <c r="AC19" i="4"/>
  <c r="AB19" i="4"/>
  <c r="P19" i="4"/>
  <c r="Q19" i="4" s="1"/>
  <c r="M19" i="4"/>
  <c r="J19" i="4"/>
  <c r="AT18" i="4"/>
  <c r="AC18" i="4"/>
  <c r="AB18" i="4"/>
  <c r="P18" i="4"/>
  <c r="Q18" i="4" s="1"/>
  <c r="M18" i="4"/>
  <c r="J18" i="4"/>
  <c r="AT17" i="4"/>
  <c r="AC17" i="4"/>
  <c r="AB17" i="4"/>
  <c r="P17" i="4"/>
  <c r="M17" i="4"/>
  <c r="J17" i="4"/>
  <c r="AT16" i="4"/>
  <c r="AR16" i="4"/>
  <c r="AS16" i="4" s="1"/>
  <c r="AC16" i="4"/>
  <c r="AB16" i="4"/>
  <c r="P16" i="4"/>
  <c r="Q16" i="4" s="1"/>
  <c r="M16" i="4"/>
  <c r="J16" i="4"/>
  <c r="AT15" i="4"/>
  <c r="AR15" i="4"/>
  <c r="AS15" i="4" s="1"/>
  <c r="AC15" i="4"/>
  <c r="AB15" i="4"/>
  <c r="P15" i="4"/>
  <c r="Q15" i="4" s="1"/>
  <c r="M15" i="4"/>
  <c r="J15" i="4"/>
  <c r="AT14" i="4"/>
  <c r="AR14" i="4"/>
  <c r="AS14" i="4" s="1"/>
  <c r="AC14" i="4"/>
  <c r="AB14" i="4"/>
  <c r="P14" i="4"/>
  <c r="Q14" i="4" s="1"/>
  <c r="M14" i="4"/>
  <c r="J14" i="4"/>
  <c r="AT13" i="4"/>
  <c r="AC13" i="4"/>
  <c r="AB13" i="4"/>
  <c r="P13" i="4"/>
  <c r="M13" i="4"/>
  <c r="J13" i="4"/>
  <c r="AT12" i="4"/>
  <c r="AR12" i="4"/>
  <c r="AS12" i="4" s="1"/>
  <c r="AC12" i="4"/>
  <c r="AB12" i="4"/>
  <c r="P12" i="4"/>
  <c r="Q12" i="4" s="1"/>
  <c r="M12" i="4"/>
  <c r="J12" i="4"/>
  <c r="AT11" i="4"/>
  <c r="AR11" i="4"/>
  <c r="AS11" i="4" s="1"/>
  <c r="AC11" i="4"/>
  <c r="AB11" i="4"/>
  <c r="P11" i="4"/>
  <c r="Q11" i="4" s="1"/>
  <c r="M11" i="4"/>
  <c r="J11" i="4"/>
  <c r="AT10" i="4"/>
  <c r="AR10" i="4"/>
  <c r="AS10" i="4" s="1"/>
  <c r="AC10" i="4"/>
  <c r="AB10" i="4"/>
  <c r="P10" i="4"/>
  <c r="Q10" i="4" s="1"/>
  <c r="M10" i="4"/>
  <c r="J10" i="4"/>
  <c r="AT9" i="4"/>
  <c r="AC9" i="4"/>
  <c r="AB9" i="4"/>
  <c r="P9" i="4"/>
  <c r="M9" i="4"/>
  <c r="J9" i="4"/>
  <c r="AT8" i="4"/>
  <c r="AC8" i="4"/>
  <c r="AB8" i="4"/>
  <c r="P8" i="4"/>
  <c r="M8" i="4"/>
  <c r="J8" i="4"/>
  <c r="AT7" i="4"/>
  <c r="AR7" i="4"/>
  <c r="AS7" i="4" s="1"/>
  <c r="AC7" i="4"/>
  <c r="AB7" i="4"/>
  <c r="P7" i="4"/>
  <c r="Q7" i="4" s="1"/>
  <c r="M7" i="4"/>
  <c r="J7" i="4"/>
  <c r="AT6" i="4"/>
  <c r="AR6" i="4"/>
  <c r="AS6" i="4" s="1"/>
  <c r="AC6" i="4"/>
  <c r="AB6" i="4"/>
  <c r="P6" i="4"/>
  <c r="Q6" i="4" s="1"/>
  <c r="M6" i="4"/>
  <c r="J6" i="4"/>
  <c r="AT5" i="4"/>
  <c r="AC5" i="4"/>
  <c r="AB5" i="4"/>
  <c r="P5" i="4"/>
  <c r="M5" i="4"/>
  <c r="J5" i="4"/>
  <c r="AT4" i="4"/>
  <c r="AC4" i="4"/>
  <c r="AB4" i="4"/>
  <c r="P4" i="4"/>
  <c r="M4" i="4"/>
  <c r="J4" i="4"/>
  <c r="AT3" i="4"/>
  <c r="AR3" i="4"/>
  <c r="AS3" i="4" s="1"/>
  <c r="AC3" i="4"/>
  <c r="AB3" i="4"/>
  <c r="P3" i="4"/>
  <c r="Q3" i="4" s="1"/>
  <c r="M3" i="4"/>
  <c r="J3" i="4"/>
  <c r="AT2" i="4"/>
  <c r="AR2" i="4"/>
  <c r="AC2" i="4"/>
  <c r="AB2" i="4"/>
  <c r="P2" i="4"/>
  <c r="Q2" i="4" s="1"/>
  <c r="M2" i="4"/>
  <c r="J2" i="4"/>
  <c r="J64" i="4" s="1"/>
  <c r="J91" i="3"/>
  <c r="J90" i="3"/>
  <c r="I90" i="3"/>
  <c r="Z69" i="3"/>
  <c r="X69" i="3"/>
  <c r="V69" i="3"/>
  <c r="I69" i="3"/>
  <c r="G69" i="3"/>
  <c r="AA68" i="3"/>
  <c r="Z68" i="3"/>
  <c r="Y68" i="3"/>
  <c r="X68" i="3"/>
  <c r="W68" i="3"/>
  <c r="V68" i="3"/>
  <c r="U68" i="3"/>
  <c r="T68" i="3"/>
  <c r="R68" i="3"/>
  <c r="O68" i="3"/>
  <c r="N68" i="3"/>
  <c r="L68" i="3"/>
  <c r="K68" i="3"/>
  <c r="I68" i="3"/>
  <c r="H68" i="3"/>
  <c r="G68" i="3"/>
  <c r="L65" i="3"/>
  <c r="AA64" i="3"/>
  <c r="Z64" i="3"/>
  <c r="Y64" i="3"/>
  <c r="Y69" i="3" s="1"/>
  <c r="X64" i="3"/>
  <c r="W64" i="3"/>
  <c r="V64" i="3"/>
  <c r="U64" i="3"/>
  <c r="U69" i="3" s="1"/>
  <c r="T64" i="3"/>
  <c r="T69" i="3" s="1"/>
  <c r="R64" i="3"/>
  <c r="O64" i="3"/>
  <c r="O69" i="3" s="1"/>
  <c r="N64" i="3"/>
  <c r="L64" i="3"/>
  <c r="L69" i="3" s="1"/>
  <c r="K64" i="3"/>
  <c r="K69" i="3" s="1"/>
  <c r="I64" i="3"/>
  <c r="H64" i="3"/>
  <c r="H69" i="3" s="1"/>
  <c r="G64" i="3"/>
  <c r="AT63" i="3"/>
  <c r="AC63" i="3"/>
  <c r="AB63" i="3"/>
  <c r="M63" i="3"/>
  <c r="J63" i="3"/>
  <c r="AT62" i="3"/>
  <c r="AC62" i="3"/>
  <c r="AB62" i="3"/>
  <c r="M62" i="3"/>
  <c r="J62" i="3"/>
  <c r="AT61" i="3"/>
  <c r="AC61" i="3"/>
  <c r="AB61" i="3"/>
  <c r="P61" i="3"/>
  <c r="Q61" i="3" s="1"/>
  <c r="AU61" i="3" s="1"/>
  <c r="M61" i="3"/>
  <c r="J61" i="3"/>
  <c r="AT60" i="3"/>
  <c r="AC60" i="3"/>
  <c r="AB60" i="3"/>
  <c r="M60" i="3"/>
  <c r="J60" i="3"/>
  <c r="AT59" i="3"/>
  <c r="AC59" i="3"/>
  <c r="AB59" i="3"/>
  <c r="M59" i="3"/>
  <c r="J59" i="3"/>
  <c r="AT58" i="3"/>
  <c r="AC58" i="3"/>
  <c r="AB58" i="3"/>
  <c r="M58" i="3"/>
  <c r="J58" i="3"/>
  <c r="AC57" i="3"/>
  <c r="AB57" i="3"/>
  <c r="P57" i="3"/>
  <c r="Q57" i="3" s="1"/>
  <c r="M57" i="3"/>
  <c r="J57" i="3"/>
  <c r="AT56" i="3"/>
  <c r="AC56" i="3"/>
  <c r="AB56" i="3"/>
  <c r="M56" i="3"/>
  <c r="J56" i="3"/>
  <c r="AT55" i="3"/>
  <c r="AC55" i="3"/>
  <c r="AB55" i="3"/>
  <c r="M55" i="3"/>
  <c r="J55" i="3"/>
  <c r="AT54" i="3"/>
  <c r="AC54" i="3"/>
  <c r="AB54" i="3"/>
  <c r="M54" i="3"/>
  <c r="J54" i="3"/>
  <c r="AT53" i="3"/>
  <c r="AR53" i="3"/>
  <c r="AS53" i="3" s="1"/>
  <c r="AC53" i="3"/>
  <c r="AB53" i="3"/>
  <c r="P53" i="3"/>
  <c r="Q53" i="3" s="1"/>
  <c r="AU53" i="3" s="1"/>
  <c r="M53" i="3"/>
  <c r="J53" i="3"/>
  <c r="AT52" i="3"/>
  <c r="AC52" i="3"/>
  <c r="AB52" i="3"/>
  <c r="M52" i="3"/>
  <c r="J52" i="3"/>
  <c r="AT51" i="3"/>
  <c r="AC51" i="3"/>
  <c r="AB51" i="3"/>
  <c r="M51" i="3"/>
  <c r="J51" i="3"/>
  <c r="AT50" i="3"/>
  <c r="AC50" i="3"/>
  <c r="AB50" i="3"/>
  <c r="M50" i="3"/>
  <c r="J50" i="3"/>
  <c r="AT49" i="3"/>
  <c r="AR49" i="3"/>
  <c r="AS49" i="3" s="1"/>
  <c r="AC49" i="3"/>
  <c r="AB49" i="3"/>
  <c r="P49" i="3"/>
  <c r="Q49" i="3" s="1"/>
  <c r="AU49" i="3" s="1"/>
  <c r="M49" i="3"/>
  <c r="J49" i="3"/>
  <c r="AT48" i="3"/>
  <c r="AC48" i="3"/>
  <c r="AB48" i="3"/>
  <c r="M48" i="3"/>
  <c r="J48" i="3"/>
  <c r="AT47" i="3"/>
  <c r="AC47" i="3"/>
  <c r="AB47" i="3"/>
  <c r="M47" i="3"/>
  <c r="J47" i="3"/>
  <c r="AT46" i="3"/>
  <c r="AC46" i="3"/>
  <c r="AB46" i="3"/>
  <c r="M46" i="3"/>
  <c r="J46" i="3"/>
  <c r="AT45" i="3"/>
  <c r="AC45" i="3"/>
  <c r="AB45" i="3"/>
  <c r="P45" i="3"/>
  <c r="M45" i="3"/>
  <c r="J45" i="3"/>
  <c r="AT44" i="3"/>
  <c r="AC44" i="3"/>
  <c r="AB44" i="3"/>
  <c r="M44" i="3"/>
  <c r="J44" i="3"/>
  <c r="AT43" i="3"/>
  <c r="AC43" i="3"/>
  <c r="AB43" i="3"/>
  <c r="M43" i="3"/>
  <c r="J43" i="3"/>
  <c r="AT42" i="3"/>
  <c r="AC42" i="3"/>
  <c r="AB42" i="3"/>
  <c r="M42" i="3"/>
  <c r="J42" i="3"/>
  <c r="AT41" i="3"/>
  <c r="AR41" i="3"/>
  <c r="AS41" i="3" s="1"/>
  <c r="AC41" i="3"/>
  <c r="AB41" i="3"/>
  <c r="P41" i="3"/>
  <c r="Q41" i="3" s="1"/>
  <c r="AU41" i="3" s="1"/>
  <c r="M41" i="3"/>
  <c r="J41" i="3"/>
  <c r="AT40" i="3"/>
  <c r="AC40" i="3"/>
  <c r="AB40" i="3"/>
  <c r="M40" i="3"/>
  <c r="J40" i="3"/>
  <c r="AT39" i="3"/>
  <c r="AC39" i="3"/>
  <c r="AB39" i="3"/>
  <c r="M39" i="3"/>
  <c r="J39" i="3"/>
  <c r="AT38" i="3"/>
  <c r="AC38" i="3"/>
  <c r="AB38" i="3"/>
  <c r="M38" i="3"/>
  <c r="J38" i="3"/>
  <c r="AT37" i="3"/>
  <c r="AR37" i="3"/>
  <c r="AS37" i="3" s="1"/>
  <c r="AC37" i="3"/>
  <c r="AB37" i="3"/>
  <c r="P37" i="3"/>
  <c r="Q37" i="3" s="1"/>
  <c r="AU37" i="3" s="1"/>
  <c r="M37" i="3"/>
  <c r="J37" i="3"/>
  <c r="AT36" i="3"/>
  <c r="AC36" i="3"/>
  <c r="AB36" i="3"/>
  <c r="M36" i="3"/>
  <c r="J36" i="3"/>
  <c r="AT35" i="3"/>
  <c r="AC35" i="3"/>
  <c r="AB35" i="3"/>
  <c r="M35" i="3"/>
  <c r="J35" i="3"/>
  <c r="AT34" i="3"/>
  <c r="AC34" i="3"/>
  <c r="AB34" i="3"/>
  <c r="M34" i="3"/>
  <c r="J34" i="3"/>
  <c r="AT33" i="3"/>
  <c r="AR33" i="3"/>
  <c r="AS33" i="3" s="1"/>
  <c r="AC33" i="3"/>
  <c r="AB33" i="3"/>
  <c r="P33" i="3"/>
  <c r="Q33" i="3" s="1"/>
  <c r="AU33" i="3" s="1"/>
  <c r="M33" i="3"/>
  <c r="J33" i="3"/>
  <c r="AT32" i="3"/>
  <c r="AC32" i="3"/>
  <c r="AB32" i="3"/>
  <c r="M32" i="3"/>
  <c r="J32" i="3"/>
  <c r="AT31" i="3"/>
  <c r="AC31" i="3"/>
  <c r="AB31" i="3"/>
  <c r="M31" i="3"/>
  <c r="J31" i="3"/>
  <c r="AT30" i="3"/>
  <c r="AC30" i="3"/>
  <c r="AB30" i="3"/>
  <c r="M30" i="3"/>
  <c r="J30" i="3"/>
  <c r="AT29" i="3"/>
  <c r="AC29" i="3"/>
  <c r="AB29" i="3"/>
  <c r="P29" i="3"/>
  <c r="M29" i="3"/>
  <c r="J29" i="3"/>
  <c r="AT28" i="3"/>
  <c r="AC28" i="3"/>
  <c r="AB28" i="3"/>
  <c r="M28" i="3"/>
  <c r="J28" i="3"/>
  <c r="AT27" i="3"/>
  <c r="AC27" i="3"/>
  <c r="AB27" i="3"/>
  <c r="M27" i="3"/>
  <c r="J27" i="3"/>
  <c r="AT26" i="3"/>
  <c r="AC26" i="3"/>
  <c r="AB26" i="3"/>
  <c r="M26" i="3"/>
  <c r="J26" i="3"/>
  <c r="AT25" i="3"/>
  <c r="AR25" i="3"/>
  <c r="AS25" i="3" s="1"/>
  <c r="AC25" i="3"/>
  <c r="AB25" i="3"/>
  <c r="P25" i="3"/>
  <c r="Q25" i="3" s="1"/>
  <c r="AU25" i="3" s="1"/>
  <c r="M25" i="3"/>
  <c r="J25" i="3"/>
  <c r="AT24" i="3"/>
  <c r="AC24" i="3"/>
  <c r="AB24" i="3"/>
  <c r="M24" i="3"/>
  <c r="J24" i="3"/>
  <c r="AT23" i="3"/>
  <c r="AC23" i="3"/>
  <c r="AB23" i="3"/>
  <c r="M23" i="3"/>
  <c r="J23" i="3"/>
  <c r="AT22" i="3"/>
  <c r="AC22" i="3"/>
  <c r="AB22" i="3"/>
  <c r="M22" i="3"/>
  <c r="J22" i="3"/>
  <c r="AT21" i="3"/>
  <c r="AR21" i="3"/>
  <c r="AS21" i="3" s="1"/>
  <c r="AC21" i="3"/>
  <c r="AB21" i="3"/>
  <c r="P21" i="3"/>
  <c r="Q21" i="3" s="1"/>
  <c r="AU21" i="3" s="1"/>
  <c r="M21" i="3"/>
  <c r="J21" i="3"/>
  <c r="AT20" i="3"/>
  <c r="AC20" i="3"/>
  <c r="AB20" i="3"/>
  <c r="M20" i="3"/>
  <c r="J20" i="3"/>
  <c r="AT19" i="3"/>
  <c r="AC19" i="3"/>
  <c r="AB19" i="3"/>
  <c r="M19" i="3"/>
  <c r="J19" i="3"/>
  <c r="AT18" i="3"/>
  <c r="AC18" i="3"/>
  <c r="AB18" i="3"/>
  <c r="M18" i="3"/>
  <c r="J18" i="3"/>
  <c r="AT17" i="3"/>
  <c r="AR17" i="3"/>
  <c r="AS17" i="3" s="1"/>
  <c r="AC17" i="3"/>
  <c r="AB17" i="3"/>
  <c r="P17" i="3"/>
  <c r="Q17" i="3" s="1"/>
  <c r="AU17" i="3" s="1"/>
  <c r="M17" i="3"/>
  <c r="J17" i="3"/>
  <c r="AT16" i="3"/>
  <c r="AC16" i="3"/>
  <c r="AB16" i="3"/>
  <c r="M16" i="3"/>
  <c r="J16" i="3"/>
  <c r="AT15" i="3"/>
  <c r="AC15" i="3"/>
  <c r="AB15" i="3"/>
  <c r="M15" i="3"/>
  <c r="J15" i="3"/>
  <c r="AT14" i="3"/>
  <c r="AC14" i="3"/>
  <c r="AB14" i="3"/>
  <c r="M14" i="3"/>
  <c r="J14" i="3"/>
  <c r="AT13" i="3"/>
  <c r="AC13" i="3"/>
  <c r="AB13" i="3"/>
  <c r="P13" i="3"/>
  <c r="M13" i="3"/>
  <c r="J13" i="3"/>
  <c r="AT12" i="3"/>
  <c r="AC12" i="3"/>
  <c r="AB12" i="3"/>
  <c r="M12" i="3"/>
  <c r="J12" i="3"/>
  <c r="AT11" i="3"/>
  <c r="AC11" i="3"/>
  <c r="AB11" i="3"/>
  <c r="M11" i="3"/>
  <c r="J11" i="3"/>
  <c r="AT10" i="3"/>
  <c r="AC10" i="3"/>
  <c r="AB10" i="3"/>
  <c r="M10" i="3"/>
  <c r="J10" i="3"/>
  <c r="AT9" i="3"/>
  <c r="AC9" i="3"/>
  <c r="AB9" i="3"/>
  <c r="P9" i="3"/>
  <c r="Q9" i="3" s="1"/>
  <c r="AU9" i="3" s="1"/>
  <c r="M9" i="3"/>
  <c r="J9" i="3"/>
  <c r="AT8" i="3"/>
  <c r="AC8" i="3"/>
  <c r="AB8" i="3"/>
  <c r="M8" i="3"/>
  <c r="J8" i="3"/>
  <c r="AT7" i="3"/>
  <c r="AC7" i="3"/>
  <c r="AB7" i="3"/>
  <c r="M7" i="3"/>
  <c r="J7" i="3"/>
  <c r="AT6" i="3"/>
  <c r="AC6" i="3"/>
  <c r="AB6" i="3"/>
  <c r="M6" i="3"/>
  <c r="J6" i="3"/>
  <c r="AT5" i="3"/>
  <c r="AR5" i="3"/>
  <c r="AS5" i="3" s="1"/>
  <c r="AC5" i="3"/>
  <c r="AB5" i="3"/>
  <c r="P5" i="3"/>
  <c r="Q5" i="3" s="1"/>
  <c r="AU5" i="3" s="1"/>
  <c r="M5" i="3"/>
  <c r="J5" i="3"/>
  <c r="AT4" i="3"/>
  <c r="AC4" i="3"/>
  <c r="AB4" i="3"/>
  <c r="M4" i="3"/>
  <c r="M68" i="3" s="1"/>
  <c r="J4" i="3"/>
  <c r="AT3" i="3"/>
  <c r="AC3" i="3"/>
  <c r="AB3" i="3"/>
  <c r="AB64" i="3" s="1"/>
  <c r="AB69" i="3" s="1"/>
  <c r="M3" i="3"/>
  <c r="J3" i="3"/>
  <c r="AT2" i="3"/>
  <c r="AC2" i="3"/>
  <c r="AB2" i="3"/>
  <c r="Q2" i="3"/>
  <c r="P2" i="3"/>
  <c r="AR2" i="3" s="1"/>
  <c r="M2" i="3"/>
  <c r="J2" i="3"/>
  <c r="J90" i="2"/>
  <c r="J91" i="2" s="1"/>
  <c r="I90" i="2"/>
  <c r="Z69" i="2"/>
  <c r="V69" i="2"/>
  <c r="N69" i="2"/>
  <c r="I69" i="2"/>
  <c r="AA64" i="2"/>
  <c r="Z64" i="2"/>
  <c r="Y64" i="2"/>
  <c r="Y69" i="2" s="1"/>
  <c r="X64" i="2"/>
  <c r="X69" i="2" s="1"/>
  <c r="W64" i="2"/>
  <c r="V64" i="2"/>
  <c r="U64" i="2"/>
  <c r="U69" i="2" s="1"/>
  <c r="T64" i="2"/>
  <c r="T69" i="2" s="1"/>
  <c r="R64" i="2"/>
  <c r="O64" i="2"/>
  <c r="N64" i="2"/>
  <c r="L64" i="2"/>
  <c r="L65" i="2" s="1"/>
  <c r="K64" i="2"/>
  <c r="I64" i="2"/>
  <c r="H64" i="2"/>
  <c r="H69" i="2" s="1"/>
  <c r="G64" i="2"/>
  <c r="AT63" i="2"/>
  <c r="AC63" i="2"/>
  <c r="AB63" i="2"/>
  <c r="P63" i="2"/>
  <c r="Q63" i="2" s="1"/>
  <c r="M63" i="2"/>
  <c r="J63" i="2"/>
  <c r="AT62" i="2"/>
  <c r="AC62" i="2"/>
  <c r="AB62" i="2"/>
  <c r="M62" i="2"/>
  <c r="J62" i="2"/>
  <c r="AT61" i="2"/>
  <c r="AR61" i="2"/>
  <c r="AS61" i="2" s="1"/>
  <c r="AC61" i="2"/>
  <c r="AB61" i="2"/>
  <c r="P61" i="2"/>
  <c r="Q61" i="2" s="1"/>
  <c r="M61" i="2"/>
  <c r="J61" i="2"/>
  <c r="AT60" i="2"/>
  <c r="AC60" i="2"/>
  <c r="AB60" i="2"/>
  <c r="M60" i="2"/>
  <c r="J60" i="2"/>
  <c r="AT59" i="2"/>
  <c r="AU59" i="2" s="1"/>
  <c r="AC59" i="2"/>
  <c r="AB59" i="2"/>
  <c r="P59" i="2"/>
  <c r="Q59" i="2" s="1"/>
  <c r="M59" i="2"/>
  <c r="J59" i="2"/>
  <c r="AT58" i="2"/>
  <c r="AC58" i="2"/>
  <c r="AB58" i="2"/>
  <c r="M58" i="2"/>
  <c r="J58" i="2"/>
  <c r="AC57" i="2"/>
  <c r="AB57" i="2"/>
  <c r="P57" i="2"/>
  <c r="Q57" i="2" s="1"/>
  <c r="Q57" i="1" s="1"/>
  <c r="M57" i="2"/>
  <c r="J57" i="2"/>
  <c r="AT56" i="2"/>
  <c r="AC56" i="2"/>
  <c r="AB56" i="2"/>
  <c r="M56" i="2"/>
  <c r="J56" i="2"/>
  <c r="AT55" i="2"/>
  <c r="AC55" i="2"/>
  <c r="AB55" i="2"/>
  <c r="P55" i="2"/>
  <c r="AR55" i="2" s="1"/>
  <c r="AS55" i="2" s="1"/>
  <c r="M55" i="2"/>
  <c r="J55" i="2"/>
  <c r="AT54" i="2"/>
  <c r="AU54" i="2" s="1"/>
  <c r="AC54" i="2"/>
  <c r="AB54" i="2"/>
  <c r="P54" i="2"/>
  <c r="Q54" i="2" s="1"/>
  <c r="M54" i="2"/>
  <c r="AR54" i="2" s="1"/>
  <c r="AS54" i="2" s="1"/>
  <c r="J54" i="2"/>
  <c r="AT53" i="2"/>
  <c r="AC53" i="2"/>
  <c r="AB53" i="2"/>
  <c r="Q53" i="2"/>
  <c r="P53" i="2"/>
  <c r="AR53" i="2" s="1"/>
  <c r="AS53" i="2" s="1"/>
  <c r="M53" i="2"/>
  <c r="J53" i="2"/>
  <c r="AT52" i="2"/>
  <c r="AC52" i="2"/>
  <c r="AB52" i="2"/>
  <c r="M52" i="2"/>
  <c r="P52" i="2" s="1"/>
  <c r="Q52" i="2" s="1"/>
  <c r="AU52" i="2" s="1"/>
  <c r="J52" i="2"/>
  <c r="AT51" i="2"/>
  <c r="AU51" i="2" s="1"/>
  <c r="AC51" i="2"/>
  <c r="AB51" i="2"/>
  <c r="P51" i="2"/>
  <c r="Q51" i="2" s="1"/>
  <c r="M51" i="2"/>
  <c r="J51" i="2"/>
  <c r="AT50" i="2"/>
  <c r="AR50" i="2"/>
  <c r="AS50" i="2" s="1"/>
  <c r="AC50" i="2"/>
  <c r="AB50" i="2"/>
  <c r="M50" i="2"/>
  <c r="P50" i="2" s="1"/>
  <c r="Q50" i="2" s="1"/>
  <c r="J50" i="2"/>
  <c r="AT49" i="2"/>
  <c r="AC49" i="2"/>
  <c r="AB49" i="2"/>
  <c r="P49" i="2"/>
  <c r="M49" i="2"/>
  <c r="J49" i="2"/>
  <c r="AT48" i="2"/>
  <c r="AC48" i="2"/>
  <c r="AB48" i="2"/>
  <c r="P48" i="2"/>
  <c r="Q48" i="2" s="1"/>
  <c r="M48" i="2"/>
  <c r="AR48" i="2" s="1"/>
  <c r="AS48" i="2" s="1"/>
  <c r="J48" i="2"/>
  <c r="AT47" i="2"/>
  <c r="AC47" i="2"/>
  <c r="AB47" i="2"/>
  <c r="Q47" i="2"/>
  <c r="P47" i="2"/>
  <c r="AR47" i="2" s="1"/>
  <c r="AS47" i="2" s="1"/>
  <c r="M47" i="2"/>
  <c r="J47" i="2"/>
  <c r="AT46" i="2"/>
  <c r="AC46" i="2"/>
  <c r="AB46" i="2"/>
  <c r="P46" i="2"/>
  <c r="Q46" i="2" s="1"/>
  <c r="AU46" i="2" s="1"/>
  <c r="M46" i="2"/>
  <c r="J46" i="2"/>
  <c r="AT45" i="2"/>
  <c r="AC45" i="2"/>
  <c r="AB45" i="2"/>
  <c r="Q45" i="2"/>
  <c r="P45" i="2"/>
  <c r="AR45" i="2" s="1"/>
  <c r="AS45" i="2" s="1"/>
  <c r="M45" i="2"/>
  <c r="J45" i="2"/>
  <c r="AT44" i="2"/>
  <c r="AC44" i="2"/>
  <c r="AB44" i="2"/>
  <c r="M44" i="2"/>
  <c r="P44" i="2" s="1"/>
  <c r="Q44" i="2" s="1"/>
  <c r="AU44" i="2" s="1"/>
  <c r="J44" i="2"/>
  <c r="J44" i="1" s="1"/>
  <c r="AT43" i="2"/>
  <c r="AU43" i="2" s="1"/>
  <c r="AC43" i="2"/>
  <c r="AB43" i="2"/>
  <c r="P43" i="2"/>
  <c r="Q43" i="2" s="1"/>
  <c r="M43" i="2"/>
  <c r="J43" i="2"/>
  <c r="AT42" i="2"/>
  <c r="AR42" i="2"/>
  <c r="AS42" i="2" s="1"/>
  <c r="AC42" i="2"/>
  <c r="AB42" i="2"/>
  <c r="M42" i="2"/>
  <c r="P42" i="2" s="1"/>
  <c r="Q42" i="2" s="1"/>
  <c r="J42" i="2"/>
  <c r="AT41" i="2"/>
  <c r="AC41" i="2"/>
  <c r="AB41" i="2"/>
  <c r="P41" i="2"/>
  <c r="M41" i="2"/>
  <c r="J41" i="2"/>
  <c r="AT40" i="2"/>
  <c r="AC40" i="2"/>
  <c r="AB40" i="2"/>
  <c r="M40" i="2"/>
  <c r="J40" i="2"/>
  <c r="AT39" i="2"/>
  <c r="AC39" i="2"/>
  <c r="AB39" i="2"/>
  <c r="P39" i="2"/>
  <c r="Q39" i="2" s="1"/>
  <c r="M39" i="2"/>
  <c r="J39" i="2"/>
  <c r="AT38" i="2"/>
  <c r="AU38" i="2" s="1"/>
  <c r="AC38" i="2"/>
  <c r="AB38" i="2"/>
  <c r="P38" i="2"/>
  <c r="Q38" i="2" s="1"/>
  <c r="M38" i="2"/>
  <c r="AR38" i="2" s="1"/>
  <c r="AS38" i="2" s="1"/>
  <c r="J38" i="2"/>
  <c r="AT37" i="2"/>
  <c r="AC37" i="2"/>
  <c r="AB37" i="2"/>
  <c r="Q37" i="2"/>
  <c r="P37" i="2"/>
  <c r="AR37" i="2" s="1"/>
  <c r="AS37" i="2" s="1"/>
  <c r="M37" i="2"/>
  <c r="J37" i="2"/>
  <c r="AT36" i="2"/>
  <c r="AC36" i="2"/>
  <c r="AB36" i="2"/>
  <c r="M36" i="2"/>
  <c r="P36" i="2" s="1"/>
  <c r="Q36" i="2" s="1"/>
  <c r="AU36" i="2" s="1"/>
  <c r="J36" i="2"/>
  <c r="AT35" i="2"/>
  <c r="AU35" i="2" s="1"/>
  <c r="AC35" i="2"/>
  <c r="AB35" i="2"/>
  <c r="P35" i="2"/>
  <c r="Q35" i="2" s="1"/>
  <c r="M35" i="2"/>
  <c r="J35" i="2"/>
  <c r="AT34" i="2"/>
  <c r="AR34" i="2"/>
  <c r="AS34" i="2" s="1"/>
  <c r="AC34" i="2"/>
  <c r="AB34" i="2"/>
  <c r="M34" i="2"/>
  <c r="P34" i="2" s="1"/>
  <c r="Q34" i="2" s="1"/>
  <c r="J34" i="2"/>
  <c r="AT33" i="2"/>
  <c r="AC33" i="2"/>
  <c r="AB33" i="2"/>
  <c r="P33" i="2"/>
  <c r="M33" i="2"/>
  <c r="J33" i="2"/>
  <c r="AT32" i="2"/>
  <c r="AC32" i="2"/>
  <c r="AB32" i="2"/>
  <c r="P32" i="2"/>
  <c r="Q32" i="2" s="1"/>
  <c r="M32" i="2"/>
  <c r="AR32" i="2" s="1"/>
  <c r="AS32" i="2" s="1"/>
  <c r="J32" i="2"/>
  <c r="AT31" i="2"/>
  <c r="AC31" i="2"/>
  <c r="AB31" i="2"/>
  <c r="Q31" i="2"/>
  <c r="P31" i="2"/>
  <c r="AR31" i="2" s="1"/>
  <c r="AS31" i="2" s="1"/>
  <c r="M31" i="2"/>
  <c r="J31" i="2"/>
  <c r="AT30" i="2"/>
  <c r="AC30" i="2"/>
  <c r="AB30" i="2"/>
  <c r="P30" i="2"/>
  <c r="Q30" i="2" s="1"/>
  <c r="M30" i="2"/>
  <c r="J30" i="2"/>
  <c r="AT29" i="2"/>
  <c r="AC29" i="2"/>
  <c r="AB29" i="2"/>
  <c r="Q29" i="2"/>
  <c r="P29" i="2"/>
  <c r="AR29" i="2" s="1"/>
  <c r="AS29" i="2" s="1"/>
  <c r="M29" i="2"/>
  <c r="J29" i="2"/>
  <c r="AT28" i="2"/>
  <c r="AC28" i="2"/>
  <c r="AB28" i="2"/>
  <c r="M28" i="2"/>
  <c r="P28" i="2" s="1"/>
  <c r="Q28" i="2" s="1"/>
  <c r="AU28" i="2" s="1"/>
  <c r="J28" i="2"/>
  <c r="J28" i="1" s="1"/>
  <c r="AT27" i="2"/>
  <c r="AU27" i="2" s="1"/>
  <c r="AC27" i="2"/>
  <c r="AB27" i="2"/>
  <c r="P27" i="2"/>
  <c r="Q27" i="2" s="1"/>
  <c r="M27" i="2"/>
  <c r="J27" i="2"/>
  <c r="AT26" i="2"/>
  <c r="AR26" i="2"/>
  <c r="AS26" i="2" s="1"/>
  <c r="AC26" i="2"/>
  <c r="AB26" i="2"/>
  <c r="M26" i="2"/>
  <c r="P26" i="2" s="1"/>
  <c r="Q26" i="2" s="1"/>
  <c r="J26" i="2"/>
  <c r="AT25" i="2"/>
  <c r="AC25" i="2"/>
  <c r="AB25" i="2"/>
  <c r="P25" i="2"/>
  <c r="M25" i="2"/>
  <c r="J25" i="2"/>
  <c r="AT24" i="2"/>
  <c r="AC24" i="2"/>
  <c r="AB24" i="2"/>
  <c r="M24" i="2"/>
  <c r="P24" i="2" s="1"/>
  <c r="Q24" i="2" s="1"/>
  <c r="J24" i="2"/>
  <c r="AT23" i="2"/>
  <c r="AC23" i="2"/>
  <c r="AB23" i="2"/>
  <c r="P23" i="2"/>
  <c r="Q23" i="2" s="1"/>
  <c r="M23" i="2"/>
  <c r="J23" i="2"/>
  <c r="AT22" i="2"/>
  <c r="AU22" i="2" s="1"/>
  <c r="AC22" i="2"/>
  <c r="AB22" i="2"/>
  <c r="P22" i="2"/>
  <c r="Q22" i="2" s="1"/>
  <c r="M22" i="2"/>
  <c r="AR22" i="2" s="1"/>
  <c r="AS22" i="2" s="1"/>
  <c r="J22" i="2"/>
  <c r="AT21" i="2"/>
  <c r="AC21" i="2"/>
  <c r="AB21" i="2"/>
  <c r="Q21" i="2"/>
  <c r="P21" i="2"/>
  <c r="AR21" i="2" s="1"/>
  <c r="AS21" i="2" s="1"/>
  <c r="M21" i="2"/>
  <c r="J21" i="2"/>
  <c r="AT20" i="2"/>
  <c r="AC20" i="2"/>
  <c r="AB20" i="2"/>
  <c r="M20" i="2"/>
  <c r="P20" i="2" s="1"/>
  <c r="Q20" i="2" s="1"/>
  <c r="AU20" i="2" s="1"/>
  <c r="J20" i="2"/>
  <c r="AT19" i="2"/>
  <c r="AU19" i="2" s="1"/>
  <c r="AC19" i="2"/>
  <c r="AB19" i="2"/>
  <c r="P19" i="2"/>
  <c r="Q19" i="2" s="1"/>
  <c r="M19" i="2"/>
  <c r="J19" i="2"/>
  <c r="AT18" i="2"/>
  <c r="AR18" i="2"/>
  <c r="AS18" i="2" s="1"/>
  <c r="AC18" i="2"/>
  <c r="AB18" i="2"/>
  <c r="M18" i="2"/>
  <c r="P18" i="2" s="1"/>
  <c r="Q18" i="2" s="1"/>
  <c r="J18" i="2"/>
  <c r="AT17" i="2"/>
  <c r="AC17" i="2"/>
  <c r="AB17" i="2"/>
  <c r="P17" i="2"/>
  <c r="M17" i="2"/>
  <c r="J17" i="2"/>
  <c r="AT16" i="2"/>
  <c r="AC16" i="2"/>
  <c r="AB16" i="2"/>
  <c r="P16" i="2"/>
  <c r="Q16" i="2" s="1"/>
  <c r="M16" i="2"/>
  <c r="AR16" i="2" s="1"/>
  <c r="AS16" i="2" s="1"/>
  <c r="J16" i="2"/>
  <c r="AT15" i="2"/>
  <c r="AC15" i="2"/>
  <c r="AB15" i="2"/>
  <c r="Q15" i="2"/>
  <c r="P15" i="2"/>
  <c r="AR15" i="2" s="1"/>
  <c r="AS15" i="2" s="1"/>
  <c r="M15" i="2"/>
  <c r="J15" i="2"/>
  <c r="AT14" i="2"/>
  <c r="AC14" i="2"/>
  <c r="AB14" i="2"/>
  <c r="P14" i="2"/>
  <c r="Q14" i="2" s="1"/>
  <c r="M14" i="2"/>
  <c r="J14" i="2"/>
  <c r="AT13" i="2"/>
  <c r="AC13" i="2"/>
  <c r="AB13" i="2"/>
  <c r="Q13" i="2"/>
  <c r="P13" i="2"/>
  <c r="AR13" i="2" s="1"/>
  <c r="AS13" i="2" s="1"/>
  <c r="M13" i="2"/>
  <c r="J13" i="2"/>
  <c r="AT12" i="2"/>
  <c r="AC12" i="2"/>
  <c r="AB12" i="2"/>
  <c r="M12" i="2"/>
  <c r="P12" i="2" s="1"/>
  <c r="Q12" i="2" s="1"/>
  <c r="AU12" i="2" s="1"/>
  <c r="J12" i="2"/>
  <c r="J12" i="1" s="1"/>
  <c r="AT11" i="2"/>
  <c r="AU11" i="2" s="1"/>
  <c r="AC11" i="2"/>
  <c r="AB11" i="2"/>
  <c r="P11" i="2"/>
  <c r="Q11" i="2" s="1"/>
  <c r="M11" i="2"/>
  <c r="J11" i="2"/>
  <c r="AT10" i="2"/>
  <c r="AR10" i="2"/>
  <c r="AS10" i="2" s="1"/>
  <c r="AC10" i="2"/>
  <c r="AB10" i="2"/>
  <c r="M10" i="2"/>
  <c r="P10" i="2" s="1"/>
  <c r="Q10" i="2" s="1"/>
  <c r="J10" i="2"/>
  <c r="AT9" i="2"/>
  <c r="AC9" i="2"/>
  <c r="AB9" i="2"/>
  <c r="P9" i="2"/>
  <c r="M9" i="2"/>
  <c r="J9" i="2"/>
  <c r="AT8" i="2"/>
  <c r="AC8" i="2"/>
  <c r="AB8" i="2"/>
  <c r="M8" i="2"/>
  <c r="J8" i="2"/>
  <c r="AT7" i="2"/>
  <c r="AC7" i="2"/>
  <c r="AB7" i="2"/>
  <c r="P7" i="2"/>
  <c r="AR7" i="2" s="1"/>
  <c r="AS7" i="2" s="1"/>
  <c r="M7" i="2"/>
  <c r="J7" i="2"/>
  <c r="AT6" i="2"/>
  <c r="AC6" i="2"/>
  <c r="AB6" i="2"/>
  <c r="M6" i="2"/>
  <c r="J6" i="2"/>
  <c r="AT5" i="2"/>
  <c r="AC5" i="2"/>
  <c r="AB5" i="2"/>
  <c r="M5" i="2"/>
  <c r="J5" i="2"/>
  <c r="AT4" i="2"/>
  <c r="AC4" i="2"/>
  <c r="AB4" i="2"/>
  <c r="M4" i="2"/>
  <c r="J4" i="2"/>
  <c r="AT3" i="2"/>
  <c r="AR3" i="2"/>
  <c r="AS3" i="2" s="1"/>
  <c r="AC3" i="2"/>
  <c r="AC64" i="2" s="1"/>
  <c r="AB3" i="2"/>
  <c r="M3" i="2"/>
  <c r="P3" i="2" s="1"/>
  <c r="Q3" i="2" s="1"/>
  <c r="AU3" i="2" s="1"/>
  <c r="J3" i="2"/>
  <c r="AT2" i="2"/>
  <c r="AC2" i="2"/>
  <c r="AB2" i="2"/>
  <c r="AB64" i="2" s="1"/>
  <c r="AB69" i="2" s="1"/>
  <c r="M2" i="2"/>
  <c r="J2" i="2"/>
  <c r="J64" i="2" s="1"/>
  <c r="K88" i="1"/>
  <c r="J88" i="1"/>
  <c r="I88" i="1"/>
  <c r="K87" i="1"/>
  <c r="J87" i="1"/>
  <c r="I87" i="1"/>
  <c r="K86" i="1"/>
  <c r="J86" i="1"/>
  <c r="I86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R69" i="1"/>
  <c r="R68" i="1"/>
  <c r="AH63" i="1"/>
  <c r="AA63" i="1"/>
  <c r="Z63" i="1"/>
  <c r="Y63" i="1"/>
  <c r="X63" i="1"/>
  <c r="W63" i="1"/>
  <c r="V63" i="1"/>
  <c r="AF63" i="1" s="1"/>
  <c r="U63" i="1"/>
  <c r="T63" i="1"/>
  <c r="O63" i="1"/>
  <c r="N63" i="1"/>
  <c r="L63" i="1"/>
  <c r="K63" i="1"/>
  <c r="J63" i="1"/>
  <c r="I63" i="1"/>
  <c r="H63" i="1"/>
  <c r="G63" i="1"/>
  <c r="AH62" i="1"/>
  <c r="AA62" i="1"/>
  <c r="Z62" i="1"/>
  <c r="Y62" i="1"/>
  <c r="X62" i="1"/>
  <c r="V62" i="1"/>
  <c r="AF62" i="1" s="1"/>
  <c r="U62" i="1"/>
  <c r="T62" i="1"/>
  <c r="L62" i="1"/>
  <c r="K62" i="1"/>
  <c r="I62" i="1"/>
  <c r="H62" i="1"/>
  <c r="G62" i="1"/>
  <c r="AH61" i="1"/>
  <c r="AA61" i="1"/>
  <c r="Z61" i="1"/>
  <c r="Y61" i="1"/>
  <c r="X61" i="1"/>
  <c r="W61" i="1"/>
  <c r="V61" i="1"/>
  <c r="AF61" i="1" s="1"/>
  <c r="U61" i="1"/>
  <c r="T61" i="1"/>
  <c r="O61" i="1"/>
  <c r="N61" i="1"/>
  <c r="M61" i="1"/>
  <c r="AR61" i="1" s="1"/>
  <c r="AS61" i="1" s="1"/>
  <c r="L61" i="1"/>
  <c r="K61" i="1"/>
  <c r="J61" i="1"/>
  <c r="I61" i="1"/>
  <c r="H61" i="1"/>
  <c r="G61" i="1"/>
  <c r="AA60" i="1"/>
  <c r="Z60" i="1"/>
  <c r="AH60" i="1" s="1"/>
  <c r="Y60" i="1"/>
  <c r="X60" i="1"/>
  <c r="W60" i="1"/>
  <c r="V60" i="1"/>
  <c r="AF60" i="1" s="1"/>
  <c r="U60" i="1"/>
  <c r="T60" i="1"/>
  <c r="O60" i="1"/>
  <c r="AT60" i="1" s="1"/>
  <c r="N60" i="1"/>
  <c r="M60" i="1"/>
  <c r="AR60" i="1" s="1"/>
  <c r="AS60" i="1" s="1"/>
  <c r="L60" i="1"/>
  <c r="K60" i="1"/>
  <c r="J60" i="1"/>
  <c r="I60" i="1"/>
  <c r="H60" i="1"/>
  <c r="G60" i="1"/>
  <c r="AA59" i="1"/>
  <c r="Z59" i="1"/>
  <c r="AH59" i="1" s="1"/>
  <c r="Y59" i="1"/>
  <c r="X59" i="1"/>
  <c r="V59" i="1"/>
  <c r="AF59" i="1" s="1"/>
  <c r="U59" i="1"/>
  <c r="T59" i="1"/>
  <c r="AE59" i="1" s="1"/>
  <c r="O59" i="1"/>
  <c r="AT59" i="1" s="1"/>
  <c r="L59" i="1"/>
  <c r="K59" i="1"/>
  <c r="I59" i="1"/>
  <c r="H59" i="1"/>
  <c r="G59" i="1"/>
  <c r="AA58" i="1"/>
  <c r="Z58" i="1"/>
  <c r="AH58" i="1" s="1"/>
  <c r="Y58" i="1"/>
  <c r="X58" i="1"/>
  <c r="W58" i="1"/>
  <c r="V58" i="1"/>
  <c r="AF58" i="1" s="1"/>
  <c r="U58" i="1"/>
  <c r="T58" i="1"/>
  <c r="AE58" i="1" s="1"/>
  <c r="O58" i="1"/>
  <c r="AT58" i="1" s="1"/>
  <c r="N58" i="1"/>
  <c r="M58" i="1"/>
  <c r="AR58" i="1" s="1"/>
  <c r="AS58" i="1" s="1"/>
  <c r="L58" i="1"/>
  <c r="K58" i="1"/>
  <c r="J58" i="1"/>
  <c r="I58" i="1"/>
  <c r="H58" i="1"/>
  <c r="G58" i="1"/>
  <c r="AR57" i="1"/>
  <c r="AS57" i="1" s="1"/>
  <c r="AA57" i="1"/>
  <c r="Z57" i="1"/>
  <c r="AH57" i="1" s="1"/>
  <c r="Y57" i="1"/>
  <c r="X57" i="1"/>
  <c r="W57" i="1"/>
  <c r="V57" i="1"/>
  <c r="AF57" i="1" s="1"/>
  <c r="U57" i="1"/>
  <c r="AE57" i="1" s="1"/>
  <c r="T57" i="1"/>
  <c r="O57" i="1"/>
  <c r="N57" i="1"/>
  <c r="M57" i="1"/>
  <c r="L57" i="1"/>
  <c r="K57" i="1"/>
  <c r="J57" i="1"/>
  <c r="I57" i="1"/>
  <c r="H57" i="1"/>
  <c r="G57" i="1"/>
  <c r="AH56" i="1"/>
  <c r="AE56" i="1"/>
  <c r="AA56" i="1"/>
  <c r="Z56" i="1"/>
  <c r="Y56" i="1"/>
  <c r="X56" i="1"/>
  <c r="V56" i="1"/>
  <c r="AF56" i="1" s="1"/>
  <c r="U56" i="1"/>
  <c r="T56" i="1"/>
  <c r="O56" i="1"/>
  <c r="L56" i="1"/>
  <c r="I56" i="1"/>
  <c r="H56" i="1"/>
  <c r="G56" i="1"/>
  <c r="AA55" i="1"/>
  <c r="Z55" i="1"/>
  <c r="AH55" i="1" s="1"/>
  <c r="Y55" i="1"/>
  <c r="X55" i="1"/>
  <c r="W55" i="1"/>
  <c r="V55" i="1"/>
  <c r="AF55" i="1" s="1"/>
  <c r="U55" i="1"/>
  <c r="AE55" i="1" s="1"/>
  <c r="T55" i="1"/>
  <c r="O55" i="1"/>
  <c r="N55" i="1"/>
  <c r="M55" i="1"/>
  <c r="AR55" i="1" s="1"/>
  <c r="AS55" i="1" s="1"/>
  <c r="L55" i="1"/>
  <c r="K55" i="1"/>
  <c r="J55" i="1"/>
  <c r="I55" i="1"/>
  <c r="H55" i="1"/>
  <c r="G55" i="1"/>
  <c r="AH54" i="1"/>
  <c r="AF54" i="1"/>
  <c r="AA54" i="1"/>
  <c r="Z54" i="1"/>
  <c r="Y54" i="1"/>
  <c r="X54" i="1"/>
  <c r="V54" i="1"/>
  <c r="U54" i="1"/>
  <c r="T54" i="1"/>
  <c r="AE54" i="1" s="1"/>
  <c r="O54" i="1"/>
  <c r="AT54" i="1" s="1"/>
  <c r="L54" i="1"/>
  <c r="K54" i="1"/>
  <c r="J54" i="1"/>
  <c r="I54" i="1"/>
  <c r="H54" i="1"/>
  <c r="G54" i="1"/>
  <c r="AT53" i="1"/>
  <c r="AH53" i="1"/>
  <c r="AF53" i="1"/>
  <c r="AA53" i="1"/>
  <c r="Z53" i="1"/>
  <c r="Y53" i="1"/>
  <c r="X53" i="1"/>
  <c r="W53" i="1"/>
  <c r="V53" i="1"/>
  <c r="U53" i="1"/>
  <c r="T53" i="1"/>
  <c r="AE53" i="1" s="1"/>
  <c r="O53" i="1"/>
  <c r="P53" i="1" s="1"/>
  <c r="N53" i="1"/>
  <c r="M53" i="1"/>
  <c r="AR53" i="1" s="1"/>
  <c r="AS53" i="1" s="1"/>
  <c r="L53" i="1"/>
  <c r="K53" i="1"/>
  <c r="J53" i="1"/>
  <c r="I53" i="1"/>
  <c r="H53" i="1"/>
  <c r="G53" i="1"/>
  <c r="AT52" i="1"/>
  <c r="AH52" i="1"/>
  <c r="AF52" i="1"/>
  <c r="AA52" i="1"/>
  <c r="Z52" i="1"/>
  <c r="Y52" i="1"/>
  <c r="X52" i="1"/>
  <c r="W52" i="1"/>
  <c r="V52" i="1"/>
  <c r="U52" i="1"/>
  <c r="T52" i="1"/>
  <c r="AE52" i="1" s="1"/>
  <c r="O52" i="1"/>
  <c r="N52" i="1"/>
  <c r="M52" i="1"/>
  <c r="AR52" i="1" s="1"/>
  <c r="AS52" i="1" s="1"/>
  <c r="L52" i="1"/>
  <c r="K52" i="1"/>
  <c r="J52" i="1"/>
  <c r="I52" i="1"/>
  <c r="H52" i="1"/>
  <c r="G52" i="1"/>
  <c r="AT51" i="1"/>
  <c r="AH51" i="1"/>
  <c r="AF51" i="1"/>
  <c r="AA51" i="1"/>
  <c r="Z51" i="1"/>
  <c r="Y51" i="1"/>
  <c r="X51" i="1"/>
  <c r="W51" i="1"/>
  <c r="V51" i="1"/>
  <c r="U51" i="1"/>
  <c r="T51" i="1"/>
  <c r="AE51" i="1" s="1"/>
  <c r="O51" i="1"/>
  <c r="N51" i="1"/>
  <c r="M51" i="1"/>
  <c r="AR51" i="1" s="1"/>
  <c r="AS51" i="1" s="1"/>
  <c r="L51" i="1"/>
  <c r="K51" i="1"/>
  <c r="J51" i="1"/>
  <c r="I51" i="1"/>
  <c r="H51" i="1"/>
  <c r="G51" i="1"/>
  <c r="AT50" i="1"/>
  <c r="AH50" i="1"/>
  <c r="AF50" i="1"/>
  <c r="AA50" i="1"/>
  <c r="Z50" i="1"/>
  <c r="Y50" i="1"/>
  <c r="X50" i="1"/>
  <c r="W50" i="1"/>
  <c r="V50" i="1"/>
  <c r="U50" i="1"/>
  <c r="T50" i="1"/>
  <c r="AE50" i="1" s="1"/>
  <c r="O50" i="1"/>
  <c r="N50" i="1"/>
  <c r="L50" i="1"/>
  <c r="K50" i="1"/>
  <c r="J50" i="1"/>
  <c r="I50" i="1"/>
  <c r="H50" i="1"/>
  <c r="G50" i="1"/>
  <c r="AT49" i="1"/>
  <c r="AH49" i="1"/>
  <c r="AF49" i="1"/>
  <c r="AA49" i="1"/>
  <c r="Z49" i="1"/>
  <c r="Y49" i="1"/>
  <c r="X49" i="1"/>
  <c r="W49" i="1"/>
  <c r="V49" i="1"/>
  <c r="U49" i="1"/>
  <c r="T49" i="1"/>
  <c r="AE49" i="1" s="1"/>
  <c r="O49" i="1"/>
  <c r="P49" i="1" s="1"/>
  <c r="N49" i="1"/>
  <c r="M49" i="1"/>
  <c r="AR49" i="1" s="1"/>
  <c r="AS49" i="1" s="1"/>
  <c r="L49" i="1"/>
  <c r="K49" i="1"/>
  <c r="J49" i="1"/>
  <c r="I49" i="1"/>
  <c r="H49" i="1"/>
  <c r="G49" i="1"/>
  <c r="AT48" i="1"/>
  <c r="AH48" i="1"/>
  <c r="AF48" i="1"/>
  <c r="AA48" i="1"/>
  <c r="Z48" i="1"/>
  <c r="Y48" i="1"/>
  <c r="X48" i="1"/>
  <c r="W48" i="1"/>
  <c r="V48" i="1"/>
  <c r="U48" i="1"/>
  <c r="T48" i="1"/>
  <c r="AE48" i="1" s="1"/>
  <c r="O48" i="1"/>
  <c r="N48" i="1"/>
  <c r="M48" i="1"/>
  <c r="AR48" i="1" s="1"/>
  <c r="AS48" i="1" s="1"/>
  <c r="L48" i="1"/>
  <c r="K48" i="1"/>
  <c r="J48" i="1"/>
  <c r="I48" i="1"/>
  <c r="H48" i="1"/>
  <c r="G48" i="1"/>
  <c r="AT47" i="1"/>
  <c r="AH47" i="1"/>
  <c r="AF47" i="1"/>
  <c r="AA47" i="1"/>
  <c r="Z47" i="1"/>
  <c r="Y47" i="1"/>
  <c r="X47" i="1"/>
  <c r="W47" i="1"/>
  <c r="V47" i="1"/>
  <c r="U47" i="1"/>
  <c r="T47" i="1"/>
  <c r="AE47" i="1" s="1"/>
  <c r="O47" i="1"/>
  <c r="N47" i="1"/>
  <c r="M47" i="1"/>
  <c r="AR47" i="1" s="1"/>
  <c r="AS47" i="1" s="1"/>
  <c r="L47" i="1"/>
  <c r="K47" i="1"/>
  <c r="J47" i="1"/>
  <c r="I47" i="1"/>
  <c r="H47" i="1"/>
  <c r="G47" i="1"/>
  <c r="AT46" i="1"/>
  <c r="AH46" i="1"/>
  <c r="AF46" i="1"/>
  <c r="AA46" i="1"/>
  <c r="Z46" i="1"/>
  <c r="Y46" i="1"/>
  <c r="X46" i="1"/>
  <c r="W46" i="1"/>
  <c r="V46" i="1"/>
  <c r="U46" i="1"/>
  <c r="T46" i="1"/>
  <c r="AE46" i="1" s="1"/>
  <c r="O46" i="1"/>
  <c r="P46" i="1" s="1"/>
  <c r="N46" i="1"/>
  <c r="M46" i="1"/>
  <c r="AR46" i="1" s="1"/>
  <c r="AS46" i="1" s="1"/>
  <c r="L46" i="1"/>
  <c r="K46" i="1"/>
  <c r="J46" i="1"/>
  <c r="I46" i="1"/>
  <c r="H46" i="1"/>
  <c r="G46" i="1"/>
  <c r="AT45" i="1"/>
  <c r="AH45" i="1"/>
  <c r="AF45" i="1"/>
  <c r="AA45" i="1"/>
  <c r="Z45" i="1"/>
  <c r="Y45" i="1"/>
  <c r="X45" i="1"/>
  <c r="W45" i="1"/>
  <c r="V45" i="1"/>
  <c r="U45" i="1"/>
  <c r="T45" i="1"/>
  <c r="AE45" i="1" s="1"/>
  <c r="O45" i="1"/>
  <c r="P45" i="1" s="1"/>
  <c r="N45" i="1"/>
  <c r="M45" i="1"/>
  <c r="AR45" i="1" s="1"/>
  <c r="AS45" i="1" s="1"/>
  <c r="L45" i="1"/>
  <c r="K45" i="1"/>
  <c r="J45" i="1"/>
  <c r="I45" i="1"/>
  <c r="H45" i="1"/>
  <c r="G45" i="1"/>
  <c r="AT44" i="1"/>
  <c r="AH44" i="1"/>
  <c r="AF44" i="1"/>
  <c r="AA44" i="1"/>
  <c r="Z44" i="1"/>
  <c r="Y44" i="1"/>
  <c r="X44" i="1"/>
  <c r="W44" i="1"/>
  <c r="V44" i="1"/>
  <c r="U44" i="1"/>
  <c r="T44" i="1"/>
  <c r="AE44" i="1" s="1"/>
  <c r="O44" i="1"/>
  <c r="N44" i="1"/>
  <c r="M44" i="1"/>
  <c r="AR44" i="1" s="1"/>
  <c r="AS44" i="1" s="1"/>
  <c r="L44" i="1"/>
  <c r="K44" i="1"/>
  <c r="I44" i="1"/>
  <c r="H44" i="1"/>
  <c r="G44" i="1"/>
  <c r="AH43" i="1"/>
  <c r="AF43" i="1"/>
  <c r="AA43" i="1"/>
  <c r="Z43" i="1"/>
  <c r="Y43" i="1"/>
  <c r="X43" i="1"/>
  <c r="V43" i="1"/>
  <c r="U43" i="1"/>
  <c r="T43" i="1"/>
  <c r="AE43" i="1" s="1"/>
  <c r="O43" i="1"/>
  <c r="AT43" i="1" s="1"/>
  <c r="K43" i="1"/>
  <c r="I43" i="1"/>
  <c r="G43" i="1"/>
  <c r="AT42" i="1"/>
  <c r="AH42" i="1"/>
  <c r="AF42" i="1"/>
  <c r="AA42" i="1"/>
  <c r="Z42" i="1"/>
  <c r="Y42" i="1"/>
  <c r="X42" i="1"/>
  <c r="W42" i="1"/>
  <c r="V42" i="1"/>
  <c r="U42" i="1"/>
  <c r="T42" i="1"/>
  <c r="AE42" i="1" s="1"/>
  <c r="O42" i="1"/>
  <c r="P42" i="1" s="1"/>
  <c r="N42" i="1"/>
  <c r="M42" i="1"/>
  <c r="AR42" i="1" s="1"/>
  <c r="AS42" i="1" s="1"/>
  <c r="L42" i="1"/>
  <c r="K42" i="1"/>
  <c r="J42" i="1"/>
  <c r="I42" i="1"/>
  <c r="H42" i="1"/>
  <c r="G42" i="1"/>
  <c r="AT41" i="1"/>
  <c r="AH41" i="1"/>
  <c r="AF41" i="1"/>
  <c r="AA41" i="1"/>
  <c r="Z41" i="1"/>
  <c r="Y41" i="1"/>
  <c r="X41" i="1"/>
  <c r="W41" i="1"/>
  <c r="V41" i="1"/>
  <c r="U41" i="1"/>
  <c r="T41" i="1"/>
  <c r="AE41" i="1" s="1"/>
  <c r="O41" i="1"/>
  <c r="P41" i="1" s="1"/>
  <c r="N41" i="1"/>
  <c r="M41" i="1"/>
  <c r="AR41" i="1" s="1"/>
  <c r="AS41" i="1" s="1"/>
  <c r="L41" i="1"/>
  <c r="K41" i="1"/>
  <c r="J41" i="1"/>
  <c r="I41" i="1"/>
  <c r="H41" i="1"/>
  <c r="G41" i="1"/>
  <c r="AT40" i="1"/>
  <c r="AH40" i="1"/>
  <c r="AF40" i="1"/>
  <c r="AA40" i="1"/>
  <c r="Z40" i="1"/>
  <c r="Y40" i="1"/>
  <c r="X40" i="1"/>
  <c r="W40" i="1"/>
  <c r="V40" i="1"/>
  <c r="U40" i="1"/>
  <c r="T40" i="1"/>
  <c r="AE40" i="1" s="1"/>
  <c r="O40" i="1"/>
  <c r="N40" i="1"/>
  <c r="M40" i="1"/>
  <c r="AR40" i="1" s="1"/>
  <c r="AS40" i="1" s="1"/>
  <c r="L40" i="1"/>
  <c r="K40" i="1"/>
  <c r="J40" i="1"/>
  <c r="I40" i="1"/>
  <c r="H40" i="1"/>
  <c r="G40" i="1"/>
  <c r="AT39" i="1"/>
  <c r="AH39" i="1"/>
  <c r="AF39" i="1"/>
  <c r="AA39" i="1"/>
  <c r="Z39" i="1"/>
  <c r="Y39" i="1"/>
  <c r="X39" i="1"/>
  <c r="W39" i="1"/>
  <c r="V39" i="1"/>
  <c r="U39" i="1"/>
  <c r="T39" i="1"/>
  <c r="AE39" i="1" s="1"/>
  <c r="O39" i="1"/>
  <c r="N39" i="1"/>
  <c r="M39" i="1"/>
  <c r="AR39" i="1" s="1"/>
  <c r="AS39" i="1" s="1"/>
  <c r="L39" i="1"/>
  <c r="K39" i="1"/>
  <c r="J39" i="1"/>
  <c r="I39" i="1"/>
  <c r="H39" i="1"/>
  <c r="G39" i="1"/>
  <c r="AT38" i="1"/>
  <c r="AH38" i="1"/>
  <c r="AF38" i="1"/>
  <c r="AA38" i="1"/>
  <c r="Z38" i="1"/>
  <c r="Y38" i="1"/>
  <c r="X38" i="1"/>
  <c r="W38" i="1"/>
  <c r="V38" i="1"/>
  <c r="U38" i="1"/>
  <c r="T38" i="1"/>
  <c r="AE38" i="1" s="1"/>
  <c r="O38" i="1"/>
  <c r="P38" i="1" s="1"/>
  <c r="N38" i="1"/>
  <c r="M38" i="1"/>
  <c r="AR38" i="1" s="1"/>
  <c r="AS38" i="1" s="1"/>
  <c r="L38" i="1"/>
  <c r="K38" i="1"/>
  <c r="J38" i="1"/>
  <c r="I38" i="1"/>
  <c r="H38" i="1"/>
  <c r="G38" i="1"/>
  <c r="AH37" i="1"/>
  <c r="AF37" i="1"/>
  <c r="AA37" i="1"/>
  <c r="Z37" i="1"/>
  <c r="Y37" i="1"/>
  <c r="X37" i="1"/>
  <c r="V37" i="1"/>
  <c r="U37" i="1"/>
  <c r="T37" i="1"/>
  <c r="AE37" i="1" s="1"/>
  <c r="O37" i="1"/>
  <c r="AT37" i="1" s="1"/>
  <c r="L37" i="1"/>
  <c r="K37" i="1"/>
  <c r="J37" i="1"/>
  <c r="I37" i="1"/>
  <c r="H37" i="1"/>
  <c r="G37" i="1"/>
  <c r="AH36" i="1"/>
  <c r="AF36" i="1"/>
  <c r="AA36" i="1"/>
  <c r="Z36" i="1"/>
  <c r="Y36" i="1"/>
  <c r="X36" i="1"/>
  <c r="V36" i="1"/>
  <c r="U36" i="1"/>
  <c r="T36" i="1"/>
  <c r="AE36" i="1" s="1"/>
  <c r="O36" i="1"/>
  <c r="AT36" i="1" s="1"/>
  <c r="L36" i="1"/>
  <c r="K36" i="1"/>
  <c r="H36" i="1"/>
  <c r="G36" i="1"/>
  <c r="AT35" i="1"/>
  <c r="AH35" i="1"/>
  <c r="AF35" i="1"/>
  <c r="AA35" i="1"/>
  <c r="Z35" i="1"/>
  <c r="Y35" i="1"/>
  <c r="X35" i="1"/>
  <c r="W35" i="1"/>
  <c r="V35" i="1"/>
  <c r="U35" i="1"/>
  <c r="T35" i="1"/>
  <c r="AE35" i="1" s="1"/>
  <c r="O35" i="1"/>
  <c r="N35" i="1"/>
  <c r="M35" i="1"/>
  <c r="AR35" i="1" s="1"/>
  <c r="AS35" i="1" s="1"/>
  <c r="L35" i="1"/>
  <c r="K35" i="1"/>
  <c r="J35" i="1"/>
  <c r="I35" i="1"/>
  <c r="H35" i="1"/>
  <c r="G35" i="1"/>
  <c r="AH34" i="1"/>
  <c r="AF34" i="1"/>
  <c r="AA34" i="1"/>
  <c r="Z34" i="1"/>
  <c r="Y34" i="1"/>
  <c r="X34" i="1"/>
  <c r="W34" i="1"/>
  <c r="V34" i="1"/>
  <c r="U34" i="1"/>
  <c r="T34" i="1"/>
  <c r="AE34" i="1" s="1"/>
  <c r="O34" i="1"/>
  <c r="P34" i="1" s="1"/>
  <c r="N34" i="1"/>
  <c r="M34" i="1"/>
  <c r="AR34" i="1" s="1"/>
  <c r="L34" i="1"/>
  <c r="K34" i="1"/>
  <c r="J34" i="1"/>
  <c r="I34" i="1"/>
  <c r="H34" i="1"/>
  <c r="G34" i="1"/>
  <c r="AH33" i="1"/>
  <c r="AF33" i="1"/>
  <c r="AA33" i="1"/>
  <c r="Z33" i="1"/>
  <c r="Y33" i="1"/>
  <c r="X33" i="1"/>
  <c r="V33" i="1"/>
  <c r="U33" i="1"/>
  <c r="T33" i="1"/>
  <c r="AE33" i="1" s="1"/>
  <c r="O33" i="1"/>
  <c r="AT33" i="1" s="1"/>
  <c r="K33" i="1"/>
  <c r="I33" i="1"/>
  <c r="H33" i="1"/>
  <c r="AT32" i="1"/>
  <c r="AH32" i="1"/>
  <c r="AF32" i="1"/>
  <c r="AA32" i="1"/>
  <c r="Z32" i="1"/>
  <c r="Y32" i="1"/>
  <c r="X32" i="1"/>
  <c r="W32" i="1"/>
  <c r="V32" i="1"/>
  <c r="U32" i="1"/>
  <c r="T32" i="1"/>
  <c r="AE32" i="1" s="1"/>
  <c r="O32" i="1"/>
  <c r="N32" i="1"/>
  <c r="M32" i="1"/>
  <c r="AR32" i="1" s="1"/>
  <c r="AS32" i="1" s="1"/>
  <c r="L32" i="1"/>
  <c r="K32" i="1"/>
  <c r="J32" i="1"/>
  <c r="I32" i="1"/>
  <c r="H32" i="1"/>
  <c r="G32" i="1"/>
  <c r="AT31" i="1"/>
  <c r="AH31" i="1"/>
  <c r="AF31" i="1"/>
  <c r="AA31" i="1"/>
  <c r="Z31" i="1"/>
  <c r="Y31" i="1"/>
  <c r="X31" i="1"/>
  <c r="W31" i="1"/>
  <c r="V31" i="1"/>
  <c r="U31" i="1"/>
  <c r="T31" i="1"/>
  <c r="AE31" i="1" s="1"/>
  <c r="O31" i="1"/>
  <c r="N31" i="1"/>
  <c r="M31" i="1"/>
  <c r="AR31" i="1" s="1"/>
  <c r="AS31" i="1" s="1"/>
  <c r="L31" i="1"/>
  <c r="K31" i="1"/>
  <c r="J31" i="1"/>
  <c r="I31" i="1"/>
  <c r="H31" i="1"/>
  <c r="G31" i="1"/>
  <c r="AT30" i="1"/>
  <c r="AH30" i="1"/>
  <c r="AF30" i="1"/>
  <c r="AA30" i="1"/>
  <c r="Z30" i="1"/>
  <c r="Y30" i="1"/>
  <c r="X30" i="1"/>
  <c r="W30" i="1"/>
  <c r="V30" i="1"/>
  <c r="U30" i="1"/>
  <c r="T30" i="1"/>
  <c r="AE30" i="1" s="1"/>
  <c r="O30" i="1"/>
  <c r="P30" i="1" s="1"/>
  <c r="N30" i="1"/>
  <c r="M30" i="1"/>
  <c r="AR30" i="1" s="1"/>
  <c r="AS30" i="1" s="1"/>
  <c r="L30" i="1"/>
  <c r="K30" i="1"/>
  <c r="J30" i="1"/>
  <c r="I30" i="1"/>
  <c r="H30" i="1"/>
  <c r="G30" i="1"/>
  <c r="AT29" i="1"/>
  <c r="AH29" i="1"/>
  <c r="AF29" i="1"/>
  <c r="AA29" i="1"/>
  <c r="Z29" i="1"/>
  <c r="Y29" i="1"/>
  <c r="X29" i="1"/>
  <c r="W29" i="1"/>
  <c r="V29" i="1"/>
  <c r="U29" i="1"/>
  <c r="T29" i="1"/>
  <c r="AE29" i="1" s="1"/>
  <c r="O29" i="1"/>
  <c r="P29" i="1" s="1"/>
  <c r="N29" i="1"/>
  <c r="M29" i="1"/>
  <c r="AR29" i="1" s="1"/>
  <c r="AS29" i="1" s="1"/>
  <c r="L29" i="1"/>
  <c r="K29" i="1"/>
  <c r="J29" i="1"/>
  <c r="I29" i="1"/>
  <c r="H29" i="1"/>
  <c r="G29" i="1"/>
  <c r="AT28" i="1"/>
  <c r="AH28" i="1"/>
  <c r="AF28" i="1"/>
  <c r="AA28" i="1"/>
  <c r="Z28" i="1"/>
  <c r="Y28" i="1"/>
  <c r="X28" i="1"/>
  <c r="W28" i="1"/>
  <c r="V28" i="1"/>
  <c r="U28" i="1"/>
  <c r="T28" i="1"/>
  <c r="AE28" i="1" s="1"/>
  <c r="O28" i="1"/>
  <c r="N28" i="1"/>
  <c r="M28" i="1"/>
  <c r="AR28" i="1" s="1"/>
  <c r="AS28" i="1" s="1"/>
  <c r="L28" i="1"/>
  <c r="K28" i="1"/>
  <c r="I28" i="1"/>
  <c r="H28" i="1"/>
  <c r="G28" i="1"/>
  <c r="AT27" i="1"/>
  <c r="AH27" i="1"/>
  <c r="AF27" i="1"/>
  <c r="AA27" i="1"/>
  <c r="Z27" i="1"/>
  <c r="Y27" i="1"/>
  <c r="X27" i="1"/>
  <c r="W27" i="1"/>
  <c r="V27" i="1"/>
  <c r="U27" i="1"/>
  <c r="T27" i="1"/>
  <c r="AE27" i="1" s="1"/>
  <c r="O27" i="1"/>
  <c r="N27" i="1"/>
  <c r="M27" i="1"/>
  <c r="AR27" i="1" s="1"/>
  <c r="AS27" i="1" s="1"/>
  <c r="L27" i="1"/>
  <c r="K27" i="1"/>
  <c r="J27" i="1"/>
  <c r="I27" i="1"/>
  <c r="H27" i="1"/>
  <c r="G27" i="1"/>
  <c r="AH26" i="1"/>
  <c r="AF26" i="1"/>
  <c r="AA26" i="1"/>
  <c r="Z26" i="1"/>
  <c r="Y26" i="1"/>
  <c r="X26" i="1"/>
  <c r="V26" i="1"/>
  <c r="U26" i="1"/>
  <c r="T26" i="1"/>
  <c r="AE26" i="1" s="1"/>
  <c r="L26" i="1"/>
  <c r="K26" i="1"/>
  <c r="I26" i="1"/>
  <c r="G26" i="1"/>
  <c r="AT25" i="1"/>
  <c r="AH25" i="1"/>
  <c r="AF25" i="1"/>
  <c r="AA25" i="1"/>
  <c r="Z25" i="1"/>
  <c r="Y25" i="1"/>
  <c r="X25" i="1"/>
  <c r="W25" i="1"/>
  <c r="V25" i="1"/>
  <c r="U25" i="1"/>
  <c r="T25" i="1"/>
  <c r="AE25" i="1" s="1"/>
  <c r="O25" i="1"/>
  <c r="P25" i="1" s="1"/>
  <c r="N25" i="1"/>
  <c r="M25" i="1"/>
  <c r="AR25" i="1" s="1"/>
  <c r="AS25" i="1" s="1"/>
  <c r="L25" i="1"/>
  <c r="K25" i="1"/>
  <c r="J25" i="1"/>
  <c r="I25" i="1"/>
  <c r="H25" i="1"/>
  <c r="G25" i="1"/>
  <c r="AT24" i="1"/>
  <c r="AH24" i="1"/>
  <c r="AF24" i="1"/>
  <c r="AA24" i="1"/>
  <c r="Z24" i="1"/>
  <c r="Y24" i="1"/>
  <c r="X24" i="1"/>
  <c r="W24" i="1"/>
  <c r="V24" i="1"/>
  <c r="U24" i="1"/>
  <c r="T24" i="1"/>
  <c r="AE24" i="1" s="1"/>
  <c r="O24" i="1"/>
  <c r="N24" i="1"/>
  <c r="M24" i="1"/>
  <c r="AR24" i="1" s="1"/>
  <c r="AS24" i="1" s="1"/>
  <c r="L24" i="1"/>
  <c r="K24" i="1"/>
  <c r="J24" i="1"/>
  <c r="I24" i="1"/>
  <c r="H24" i="1"/>
  <c r="G24" i="1"/>
  <c r="AT23" i="1"/>
  <c r="AH23" i="1"/>
  <c r="AF23" i="1"/>
  <c r="AA23" i="1"/>
  <c r="Z23" i="1"/>
  <c r="Y23" i="1"/>
  <c r="X23" i="1"/>
  <c r="W23" i="1"/>
  <c r="V23" i="1"/>
  <c r="U23" i="1"/>
  <c r="T23" i="1"/>
  <c r="AE23" i="1" s="1"/>
  <c r="O23" i="1"/>
  <c r="N23" i="1"/>
  <c r="M23" i="1"/>
  <c r="AR23" i="1" s="1"/>
  <c r="AS23" i="1" s="1"/>
  <c r="L23" i="1"/>
  <c r="K23" i="1"/>
  <c r="J23" i="1"/>
  <c r="I23" i="1"/>
  <c r="H23" i="1"/>
  <c r="G23" i="1"/>
  <c r="AH22" i="1"/>
  <c r="AF22" i="1"/>
  <c r="AA22" i="1"/>
  <c r="Z22" i="1"/>
  <c r="Y22" i="1"/>
  <c r="X22" i="1"/>
  <c r="V22" i="1"/>
  <c r="U22" i="1"/>
  <c r="T22" i="1"/>
  <c r="AE22" i="1" s="1"/>
  <c r="O22" i="1"/>
  <c r="AT22" i="1" s="1"/>
  <c r="L22" i="1"/>
  <c r="K22" i="1"/>
  <c r="I22" i="1"/>
  <c r="H22" i="1"/>
  <c r="G22" i="1"/>
  <c r="AT21" i="1"/>
  <c r="AH21" i="1"/>
  <c r="AF21" i="1"/>
  <c r="AA21" i="1"/>
  <c r="Z21" i="1"/>
  <c r="Y21" i="1"/>
  <c r="X21" i="1"/>
  <c r="W21" i="1"/>
  <c r="V21" i="1"/>
  <c r="U21" i="1"/>
  <c r="T21" i="1"/>
  <c r="AE21" i="1" s="1"/>
  <c r="O21" i="1"/>
  <c r="P21" i="1" s="1"/>
  <c r="N21" i="1"/>
  <c r="M21" i="1"/>
  <c r="AR21" i="1" s="1"/>
  <c r="AS21" i="1" s="1"/>
  <c r="L21" i="1"/>
  <c r="K21" i="1"/>
  <c r="J21" i="1"/>
  <c r="I21" i="1"/>
  <c r="H21" i="1"/>
  <c r="G21" i="1"/>
  <c r="AT20" i="1"/>
  <c r="AH20" i="1"/>
  <c r="AF20" i="1"/>
  <c r="AA20" i="1"/>
  <c r="Z20" i="1"/>
  <c r="Y20" i="1"/>
  <c r="X20" i="1"/>
  <c r="W20" i="1"/>
  <c r="V20" i="1"/>
  <c r="U20" i="1"/>
  <c r="T20" i="1"/>
  <c r="AE20" i="1" s="1"/>
  <c r="O20" i="1"/>
  <c r="N20" i="1"/>
  <c r="M20" i="1"/>
  <c r="AR20" i="1" s="1"/>
  <c r="AS20" i="1" s="1"/>
  <c r="L20" i="1"/>
  <c r="K20" i="1"/>
  <c r="J20" i="1"/>
  <c r="I20" i="1"/>
  <c r="H20" i="1"/>
  <c r="G20" i="1"/>
  <c r="AT19" i="1"/>
  <c r="AH19" i="1"/>
  <c r="AF19" i="1"/>
  <c r="AA19" i="1"/>
  <c r="Z19" i="1"/>
  <c r="Y19" i="1"/>
  <c r="X19" i="1"/>
  <c r="W19" i="1"/>
  <c r="V19" i="1"/>
  <c r="U19" i="1"/>
  <c r="T19" i="1"/>
  <c r="AE19" i="1" s="1"/>
  <c r="O19" i="1"/>
  <c r="N19" i="1"/>
  <c r="M19" i="1"/>
  <c r="AR19" i="1" s="1"/>
  <c r="AS19" i="1" s="1"/>
  <c r="L19" i="1"/>
  <c r="K19" i="1"/>
  <c r="J19" i="1"/>
  <c r="I19" i="1"/>
  <c r="H19" i="1"/>
  <c r="G19" i="1"/>
  <c r="AT18" i="1"/>
  <c r="AH18" i="1"/>
  <c r="AF18" i="1"/>
  <c r="AA18" i="1"/>
  <c r="Z18" i="1"/>
  <c r="Y18" i="1"/>
  <c r="X18" i="1"/>
  <c r="W18" i="1"/>
  <c r="V18" i="1"/>
  <c r="U18" i="1"/>
  <c r="T18" i="1"/>
  <c r="AE18" i="1" s="1"/>
  <c r="O18" i="1"/>
  <c r="P18" i="1" s="1"/>
  <c r="N18" i="1"/>
  <c r="M18" i="1"/>
  <c r="AR18" i="1" s="1"/>
  <c r="AS18" i="1" s="1"/>
  <c r="L18" i="1"/>
  <c r="K18" i="1"/>
  <c r="J18" i="1"/>
  <c r="I18" i="1"/>
  <c r="H18" i="1"/>
  <c r="G18" i="1"/>
  <c r="AT17" i="1"/>
  <c r="AH17" i="1"/>
  <c r="AF17" i="1"/>
  <c r="AA17" i="1"/>
  <c r="Z17" i="1"/>
  <c r="Y17" i="1"/>
  <c r="X17" i="1"/>
  <c r="W17" i="1"/>
  <c r="V17" i="1"/>
  <c r="U17" i="1"/>
  <c r="T17" i="1"/>
  <c r="AE17" i="1" s="1"/>
  <c r="O17" i="1"/>
  <c r="P17" i="1" s="1"/>
  <c r="N17" i="1"/>
  <c r="M17" i="1"/>
  <c r="AR17" i="1" s="1"/>
  <c r="AS17" i="1" s="1"/>
  <c r="L17" i="1"/>
  <c r="K17" i="1"/>
  <c r="J17" i="1"/>
  <c r="I17" i="1"/>
  <c r="H17" i="1"/>
  <c r="G17" i="1"/>
  <c r="AT16" i="1"/>
  <c r="AH16" i="1"/>
  <c r="AF16" i="1"/>
  <c r="AA16" i="1"/>
  <c r="Z16" i="1"/>
  <c r="Y16" i="1"/>
  <c r="X16" i="1"/>
  <c r="W16" i="1"/>
  <c r="V16" i="1"/>
  <c r="U16" i="1"/>
  <c r="T16" i="1"/>
  <c r="AE16" i="1" s="1"/>
  <c r="O16" i="1"/>
  <c r="N16" i="1"/>
  <c r="M16" i="1"/>
  <c r="AR16" i="1" s="1"/>
  <c r="AS16" i="1" s="1"/>
  <c r="L16" i="1"/>
  <c r="K16" i="1"/>
  <c r="J16" i="1"/>
  <c r="I16" i="1"/>
  <c r="H16" i="1"/>
  <c r="G16" i="1"/>
  <c r="AT15" i="1"/>
  <c r="AH15" i="1"/>
  <c r="AF15" i="1"/>
  <c r="AA15" i="1"/>
  <c r="Z15" i="1"/>
  <c r="Y15" i="1"/>
  <c r="X15" i="1"/>
  <c r="W15" i="1"/>
  <c r="V15" i="1"/>
  <c r="U15" i="1"/>
  <c r="T15" i="1"/>
  <c r="AE15" i="1" s="1"/>
  <c r="O15" i="1"/>
  <c r="N15" i="1"/>
  <c r="M15" i="1"/>
  <c r="AR15" i="1" s="1"/>
  <c r="AS15" i="1" s="1"/>
  <c r="L15" i="1"/>
  <c r="K15" i="1"/>
  <c r="J15" i="1"/>
  <c r="I15" i="1"/>
  <c r="H15" i="1"/>
  <c r="G15" i="1"/>
  <c r="AT14" i="1"/>
  <c r="AH14" i="1"/>
  <c r="AF14" i="1"/>
  <c r="AA14" i="1"/>
  <c r="Z14" i="1"/>
  <c r="Y14" i="1"/>
  <c r="X14" i="1"/>
  <c r="W14" i="1"/>
  <c r="V14" i="1"/>
  <c r="U14" i="1"/>
  <c r="T14" i="1"/>
  <c r="AE14" i="1" s="1"/>
  <c r="O14" i="1"/>
  <c r="P14" i="1" s="1"/>
  <c r="N14" i="1"/>
  <c r="M14" i="1"/>
  <c r="AR14" i="1" s="1"/>
  <c r="AS14" i="1" s="1"/>
  <c r="L14" i="1"/>
  <c r="K14" i="1"/>
  <c r="J14" i="1"/>
  <c r="I14" i="1"/>
  <c r="H14" i="1"/>
  <c r="G14" i="1"/>
  <c r="AT13" i="1"/>
  <c r="AH13" i="1"/>
  <c r="AF13" i="1"/>
  <c r="AA13" i="1"/>
  <c r="Z13" i="1"/>
  <c r="Y13" i="1"/>
  <c r="X13" i="1"/>
  <c r="W13" i="1"/>
  <c r="V13" i="1"/>
  <c r="U13" i="1"/>
  <c r="T13" i="1"/>
  <c r="AE13" i="1" s="1"/>
  <c r="O13" i="1"/>
  <c r="P13" i="1" s="1"/>
  <c r="N13" i="1"/>
  <c r="M13" i="1"/>
  <c r="AR13" i="1" s="1"/>
  <c r="AS13" i="1" s="1"/>
  <c r="L13" i="1"/>
  <c r="K13" i="1"/>
  <c r="J13" i="1"/>
  <c r="I13" i="1"/>
  <c r="H13" i="1"/>
  <c r="G13" i="1"/>
  <c r="AT12" i="1"/>
  <c r="AH12" i="1"/>
  <c r="AF12" i="1"/>
  <c r="AA12" i="1"/>
  <c r="Z12" i="1"/>
  <c r="Y12" i="1"/>
  <c r="X12" i="1"/>
  <c r="W12" i="1"/>
  <c r="V12" i="1"/>
  <c r="U12" i="1"/>
  <c r="T12" i="1"/>
  <c r="AE12" i="1" s="1"/>
  <c r="O12" i="1"/>
  <c r="N12" i="1"/>
  <c r="M12" i="1"/>
  <c r="AR12" i="1" s="1"/>
  <c r="AS12" i="1" s="1"/>
  <c r="L12" i="1"/>
  <c r="K12" i="1"/>
  <c r="I12" i="1"/>
  <c r="H12" i="1"/>
  <c r="G12" i="1"/>
  <c r="AT11" i="1"/>
  <c r="AH11" i="1"/>
  <c r="AF11" i="1"/>
  <c r="AA11" i="1"/>
  <c r="Z11" i="1"/>
  <c r="Y11" i="1"/>
  <c r="X11" i="1"/>
  <c r="W11" i="1"/>
  <c r="V11" i="1"/>
  <c r="U11" i="1"/>
  <c r="T11" i="1"/>
  <c r="AE11" i="1" s="1"/>
  <c r="O11" i="1"/>
  <c r="N11" i="1"/>
  <c r="M11" i="1"/>
  <c r="AR11" i="1" s="1"/>
  <c r="AS11" i="1" s="1"/>
  <c r="L11" i="1"/>
  <c r="K11" i="1"/>
  <c r="J11" i="1"/>
  <c r="I11" i="1"/>
  <c r="H11" i="1"/>
  <c r="G11" i="1"/>
  <c r="AT10" i="1"/>
  <c r="AH10" i="1"/>
  <c r="AF10" i="1"/>
  <c r="AA10" i="1"/>
  <c r="Z10" i="1"/>
  <c r="Y10" i="1"/>
  <c r="X10" i="1"/>
  <c r="W10" i="1"/>
  <c r="V10" i="1"/>
  <c r="U10" i="1"/>
  <c r="T10" i="1"/>
  <c r="AE10" i="1" s="1"/>
  <c r="O10" i="1"/>
  <c r="P10" i="1" s="1"/>
  <c r="N10" i="1"/>
  <c r="M10" i="1"/>
  <c r="AR10" i="1" s="1"/>
  <c r="AS10" i="1" s="1"/>
  <c r="L10" i="1"/>
  <c r="K10" i="1"/>
  <c r="J10" i="1"/>
  <c r="I10" i="1"/>
  <c r="H10" i="1"/>
  <c r="G10" i="1"/>
  <c r="AH9" i="1"/>
  <c r="AF9" i="1"/>
  <c r="AA9" i="1"/>
  <c r="Z9" i="1"/>
  <c r="Y9" i="1"/>
  <c r="X9" i="1"/>
  <c r="V9" i="1"/>
  <c r="U9" i="1"/>
  <c r="T9" i="1"/>
  <c r="AE9" i="1" s="1"/>
  <c r="O9" i="1"/>
  <c r="L9" i="1"/>
  <c r="K9" i="1"/>
  <c r="I9" i="1"/>
  <c r="H9" i="1"/>
  <c r="G9" i="1"/>
  <c r="AT8" i="1"/>
  <c r="AH8" i="1"/>
  <c r="AF8" i="1"/>
  <c r="AA8" i="1"/>
  <c r="Z8" i="1"/>
  <c r="Y8" i="1"/>
  <c r="X8" i="1"/>
  <c r="W8" i="1"/>
  <c r="V8" i="1"/>
  <c r="U8" i="1"/>
  <c r="T8" i="1"/>
  <c r="AE8" i="1" s="1"/>
  <c r="O8" i="1"/>
  <c r="N8" i="1"/>
  <c r="M8" i="1"/>
  <c r="AR8" i="1" s="1"/>
  <c r="AS8" i="1" s="1"/>
  <c r="L8" i="1"/>
  <c r="K8" i="1"/>
  <c r="J8" i="1"/>
  <c r="I8" i="1"/>
  <c r="H8" i="1"/>
  <c r="G8" i="1"/>
  <c r="AH7" i="1"/>
  <c r="AF7" i="1"/>
  <c r="AA7" i="1"/>
  <c r="Z7" i="1"/>
  <c r="Y7" i="1"/>
  <c r="X7" i="1"/>
  <c r="W7" i="1"/>
  <c r="V7" i="1"/>
  <c r="U7" i="1"/>
  <c r="T7" i="1"/>
  <c r="AE7" i="1" s="1"/>
  <c r="O7" i="1"/>
  <c r="AT7" i="1" s="1"/>
  <c r="N7" i="1"/>
  <c r="M7" i="1"/>
  <c r="AR7" i="1" s="1"/>
  <c r="L7" i="1"/>
  <c r="K7" i="1"/>
  <c r="J7" i="1"/>
  <c r="I7" i="1"/>
  <c r="H7" i="1"/>
  <c r="G7" i="1"/>
  <c r="AH6" i="1"/>
  <c r="AF6" i="1"/>
  <c r="AA6" i="1"/>
  <c r="Z6" i="1"/>
  <c r="Y6" i="1"/>
  <c r="X6" i="1"/>
  <c r="V6" i="1"/>
  <c r="U6" i="1"/>
  <c r="T6" i="1"/>
  <c r="AE6" i="1" s="1"/>
  <c r="O6" i="1"/>
  <c r="AT6" i="1" s="1"/>
  <c r="L6" i="1"/>
  <c r="K6" i="1"/>
  <c r="I6" i="1"/>
  <c r="G6" i="1"/>
  <c r="AH5" i="1"/>
  <c r="AF5" i="1"/>
  <c r="AA5" i="1"/>
  <c r="Z5" i="1"/>
  <c r="Y5" i="1"/>
  <c r="X5" i="1"/>
  <c r="W5" i="1"/>
  <c r="V5" i="1"/>
  <c r="U5" i="1"/>
  <c r="T5" i="1"/>
  <c r="AE5" i="1" s="1"/>
  <c r="O5" i="1"/>
  <c r="P5" i="1" s="1"/>
  <c r="N5" i="1"/>
  <c r="M5" i="1"/>
  <c r="AR5" i="1" s="1"/>
  <c r="L5" i="1"/>
  <c r="K5" i="1"/>
  <c r="J5" i="1"/>
  <c r="I5" i="1"/>
  <c r="H5" i="1"/>
  <c r="G5" i="1"/>
  <c r="AR4" i="1"/>
  <c r="AH4" i="1"/>
  <c r="AF4" i="1"/>
  <c r="AA4" i="1"/>
  <c r="AA68" i="1" s="1"/>
  <c r="Z4" i="1"/>
  <c r="Y4" i="1"/>
  <c r="X4" i="1"/>
  <c r="W4" i="1"/>
  <c r="V4" i="1"/>
  <c r="V68" i="1" s="1"/>
  <c r="U4" i="1"/>
  <c r="T4" i="1"/>
  <c r="O4" i="1"/>
  <c r="N4" i="1"/>
  <c r="M4" i="1"/>
  <c r="L4" i="1"/>
  <c r="K4" i="1"/>
  <c r="J4" i="1"/>
  <c r="I4" i="1"/>
  <c r="H4" i="1"/>
  <c r="G4" i="1"/>
  <c r="AR3" i="1"/>
  <c r="AH3" i="1"/>
  <c r="AF3" i="1"/>
  <c r="AA3" i="1"/>
  <c r="Z3" i="1"/>
  <c r="Y3" i="1"/>
  <c r="X3" i="1"/>
  <c r="W3" i="1"/>
  <c r="V3" i="1"/>
  <c r="U3" i="1"/>
  <c r="T3" i="1"/>
  <c r="AE3" i="1" s="1"/>
  <c r="O3" i="1"/>
  <c r="P3" i="1" s="1"/>
  <c r="N3" i="1"/>
  <c r="M3" i="1"/>
  <c r="L3" i="1"/>
  <c r="K3" i="1"/>
  <c r="J3" i="1"/>
  <c r="I3" i="1"/>
  <c r="H3" i="1"/>
  <c r="G3" i="1"/>
  <c r="AR2" i="1"/>
  <c r="AH2" i="1"/>
  <c r="AF2" i="1"/>
  <c r="AA2" i="1"/>
  <c r="Z2" i="1"/>
  <c r="Y2" i="1"/>
  <c r="X2" i="1"/>
  <c r="W2" i="1"/>
  <c r="V2" i="1"/>
  <c r="U2" i="1"/>
  <c r="U64" i="1" s="1"/>
  <c r="U69" i="1" s="1"/>
  <c r="T2" i="1"/>
  <c r="AE2" i="1" s="1"/>
  <c r="O2" i="1"/>
  <c r="N2" i="1"/>
  <c r="M2" i="1"/>
  <c r="L2" i="1"/>
  <c r="K2" i="1"/>
  <c r="I2" i="1"/>
  <c r="H2" i="1"/>
  <c r="G2" i="1"/>
  <c r="M9" i="1" l="1"/>
  <c r="AR9" i="1" s="1"/>
  <c r="O7" i="5"/>
  <c r="N9" i="1" s="1"/>
  <c r="AS7" i="1"/>
  <c r="G33" i="1"/>
  <c r="G68" i="1" s="1"/>
  <c r="AS34" i="1"/>
  <c r="L90" i="5"/>
  <c r="L95" i="5" s="1"/>
  <c r="K7" i="5"/>
  <c r="J9" i="1" s="1"/>
  <c r="Q17" i="5"/>
  <c r="R17" i="5" s="1"/>
  <c r="U17" i="5" s="1"/>
  <c r="S94" i="5"/>
  <c r="M94" i="5"/>
  <c r="O44" i="5"/>
  <c r="O45" i="5"/>
  <c r="O52" i="5"/>
  <c r="Q61" i="5"/>
  <c r="R61" i="5" s="1"/>
  <c r="U61" i="5" s="1"/>
  <c r="Q89" i="5"/>
  <c r="P9" i="1"/>
  <c r="H90" i="5"/>
  <c r="H95" i="5" s="1"/>
  <c r="M90" i="5"/>
  <c r="M91" i="5" s="1"/>
  <c r="K31" i="5"/>
  <c r="J33" i="1" s="1"/>
  <c r="I94" i="5"/>
  <c r="N88" i="5"/>
  <c r="O88" i="5" s="1"/>
  <c r="N62" i="1" s="1"/>
  <c r="K75" i="5"/>
  <c r="J56" i="1" s="1"/>
  <c r="AT34" i="1"/>
  <c r="I90" i="5"/>
  <c r="I95" i="5" s="1"/>
  <c r="Q15" i="5"/>
  <c r="R15" i="5" s="1"/>
  <c r="U15" i="5" s="1"/>
  <c r="P94" i="5"/>
  <c r="Q32" i="5"/>
  <c r="N31" i="5"/>
  <c r="O31" i="5" s="1"/>
  <c r="N33" i="1" s="1"/>
  <c r="K41" i="5"/>
  <c r="J36" i="1" s="1"/>
  <c r="O50" i="5"/>
  <c r="O54" i="5"/>
  <c r="O62" i="5"/>
  <c r="Q68" i="5"/>
  <c r="R68" i="5" s="1"/>
  <c r="U68" i="5" s="1"/>
  <c r="Q72" i="5"/>
  <c r="R72" i="5" s="1"/>
  <c r="U72" i="5" s="1"/>
  <c r="O86" i="5"/>
  <c r="J69" i="2"/>
  <c r="J90" i="1"/>
  <c r="K64" i="1"/>
  <c r="K69" i="1" s="1"/>
  <c r="K68" i="1"/>
  <c r="I68" i="1"/>
  <c r="AT9" i="1"/>
  <c r="AS9" i="1"/>
  <c r="AU18" i="1"/>
  <c r="Q11" i="1"/>
  <c r="AU11" i="1" s="1"/>
  <c r="AR8" i="2"/>
  <c r="AS8" i="2" s="1"/>
  <c r="AR40" i="2"/>
  <c r="AS40" i="2" s="1"/>
  <c r="AB7" i="1"/>
  <c r="AB15" i="1"/>
  <c r="AB11" i="1"/>
  <c r="AB23" i="1"/>
  <c r="AB31" i="1"/>
  <c r="AB35" i="1"/>
  <c r="AB51" i="1"/>
  <c r="AB58" i="1"/>
  <c r="AU16" i="2"/>
  <c r="AU48" i="2"/>
  <c r="P6" i="3"/>
  <c r="Q6" i="3" s="1"/>
  <c r="AU6" i="3" s="1"/>
  <c r="Q45" i="3"/>
  <c r="AR45" i="3"/>
  <c r="AS45" i="3" s="1"/>
  <c r="P50" i="3"/>
  <c r="Q50" i="3" s="1"/>
  <c r="Q50" i="1" s="1"/>
  <c r="AU50" i="1" s="1"/>
  <c r="AB12" i="1"/>
  <c r="AB16" i="1"/>
  <c r="AB20" i="1"/>
  <c r="AB24" i="1"/>
  <c r="AB28" i="1"/>
  <c r="AB44" i="1"/>
  <c r="AB48" i="1"/>
  <c r="AT56" i="1"/>
  <c r="Q9" i="2"/>
  <c r="AR9" i="2"/>
  <c r="AS9" i="2" s="1"/>
  <c r="AR23" i="2"/>
  <c r="AS23" i="2" s="1"/>
  <c r="AR24" i="2"/>
  <c r="AS24" i="2" s="1"/>
  <c r="AR39" i="2"/>
  <c r="AS39" i="2" s="1"/>
  <c r="AC64" i="3"/>
  <c r="AR22" i="3"/>
  <c r="AS22" i="3" s="1"/>
  <c r="P22" i="3"/>
  <c r="Q22" i="3" s="1"/>
  <c r="AU4" i="4"/>
  <c r="U22" i="5"/>
  <c r="Q39" i="5"/>
  <c r="R39" i="5" s="1"/>
  <c r="U39" i="5" s="1"/>
  <c r="O39" i="5"/>
  <c r="AB2" i="1"/>
  <c r="AB3" i="1"/>
  <c r="T68" i="1"/>
  <c r="AE4" i="1"/>
  <c r="AS5" i="1"/>
  <c r="AB13" i="1"/>
  <c r="AB17" i="1"/>
  <c r="P27" i="1"/>
  <c r="AB29" i="1"/>
  <c r="P31" i="1"/>
  <c r="P35" i="1"/>
  <c r="P39" i="1"/>
  <c r="AB41" i="1"/>
  <c r="AB45" i="1"/>
  <c r="P47" i="1"/>
  <c r="AB49" i="1"/>
  <c r="P51" i="1"/>
  <c r="AB53" i="1"/>
  <c r="AB55" i="1"/>
  <c r="AT57" i="1"/>
  <c r="AU57" i="1" s="1"/>
  <c r="P57" i="1"/>
  <c r="I90" i="1"/>
  <c r="AR5" i="2"/>
  <c r="AS5" i="2" s="1"/>
  <c r="Q7" i="2"/>
  <c r="P8" i="2"/>
  <c r="Q8" i="2" s="1"/>
  <c r="AU8" i="2" s="1"/>
  <c r="AU24" i="2"/>
  <c r="P40" i="2"/>
  <c r="Q40" i="2" s="1"/>
  <c r="AU40" i="2"/>
  <c r="Q55" i="2"/>
  <c r="P56" i="2"/>
  <c r="Q56" i="2" s="1"/>
  <c r="Q13" i="3"/>
  <c r="AR13" i="3"/>
  <c r="AS13" i="3" s="1"/>
  <c r="AR18" i="3"/>
  <c r="AS18" i="3" s="1"/>
  <c r="P18" i="3"/>
  <c r="Q18" i="3" s="1"/>
  <c r="Q18" i="1" s="1"/>
  <c r="AU18" i="3"/>
  <c r="AR38" i="3"/>
  <c r="AS38" i="3" s="1"/>
  <c r="P38" i="3"/>
  <c r="Q38" i="3" s="1"/>
  <c r="I91" i="3"/>
  <c r="I65" i="3"/>
  <c r="Q4" i="4"/>
  <c r="AR4" i="4"/>
  <c r="AS4" i="4" s="1"/>
  <c r="AU36" i="4"/>
  <c r="O64" i="1"/>
  <c r="O69" i="1" s="1"/>
  <c r="P2" i="1"/>
  <c r="O68" i="1"/>
  <c r="P4" i="1"/>
  <c r="AB19" i="1"/>
  <c r="AB27" i="1"/>
  <c r="AB39" i="1"/>
  <c r="AB47" i="1"/>
  <c r="Z68" i="1"/>
  <c r="AR4" i="2"/>
  <c r="AS4" i="2" s="1"/>
  <c r="AU14" i="2"/>
  <c r="AU30" i="2"/>
  <c r="AU32" i="2"/>
  <c r="AS2" i="3"/>
  <c r="AU22" i="3"/>
  <c r="Q3" i="5"/>
  <c r="O3" i="5"/>
  <c r="Q69" i="5"/>
  <c r="R69" i="5" s="1"/>
  <c r="U69" i="5" s="1"/>
  <c r="O69" i="5"/>
  <c r="Q73" i="5"/>
  <c r="R73" i="5" s="1"/>
  <c r="U73" i="5" s="1"/>
  <c r="O73" i="5"/>
  <c r="AA64" i="1"/>
  <c r="AA69" i="1" s="1"/>
  <c r="AS2" i="1"/>
  <c r="AS3" i="1"/>
  <c r="AS4" i="1"/>
  <c r="AB8" i="1"/>
  <c r="AB32" i="1"/>
  <c r="AB40" i="1"/>
  <c r="AB52" i="1"/>
  <c r="AT55" i="1"/>
  <c r="P55" i="1"/>
  <c r="T64" i="1"/>
  <c r="T69" i="1" s="1"/>
  <c r="Q25" i="2"/>
  <c r="Q25" i="1" s="1"/>
  <c r="AU25" i="1" s="1"/>
  <c r="AR25" i="2"/>
  <c r="AS25" i="2" s="1"/>
  <c r="Q41" i="2"/>
  <c r="AR41" i="2"/>
  <c r="AS41" i="2" s="1"/>
  <c r="AU38" i="3"/>
  <c r="N2" i="5"/>
  <c r="Q35" i="5"/>
  <c r="R35" i="5" s="1"/>
  <c r="U35" i="5" s="1"/>
  <c r="O35" i="5"/>
  <c r="I64" i="1"/>
  <c r="X64" i="1"/>
  <c r="X69" i="1" s="1"/>
  <c r="AT2" i="1"/>
  <c r="AT3" i="1"/>
  <c r="X68" i="1"/>
  <c r="AB4" i="1"/>
  <c r="AT4" i="1"/>
  <c r="AB5" i="1"/>
  <c r="P7" i="1"/>
  <c r="P11" i="1"/>
  <c r="P15" i="1"/>
  <c r="P19" i="1"/>
  <c r="AB21" i="1"/>
  <c r="P23" i="1"/>
  <c r="AB25" i="1"/>
  <c r="J2" i="1"/>
  <c r="Y64" i="1"/>
  <c r="Y69" i="1" s="1"/>
  <c r="U68" i="1"/>
  <c r="Y68" i="1"/>
  <c r="AT5" i="1"/>
  <c r="M6" i="1"/>
  <c r="AR6" i="1" s="1"/>
  <c r="AS6" i="1" s="1"/>
  <c r="P8" i="1"/>
  <c r="AB10" i="1"/>
  <c r="P12" i="1"/>
  <c r="AB14" i="1"/>
  <c r="P16" i="1"/>
  <c r="AB18" i="1"/>
  <c r="P20" i="1"/>
  <c r="P24" i="1"/>
  <c r="P28" i="1"/>
  <c r="AB30" i="1"/>
  <c r="P32" i="1"/>
  <c r="AB34" i="1"/>
  <c r="AB38" i="1"/>
  <c r="P40" i="1"/>
  <c r="AB42" i="1"/>
  <c r="P44" i="1"/>
  <c r="AB46" i="1"/>
  <c r="P48" i="1"/>
  <c r="M50" i="1"/>
  <c r="AR50" i="1" s="1"/>
  <c r="AS50" i="1" s="1"/>
  <c r="AB50" i="1"/>
  <c r="P52" i="1"/>
  <c r="AB57" i="1"/>
  <c r="AE60" i="1"/>
  <c r="AB60" i="1"/>
  <c r="P5" i="2"/>
  <c r="Q5" i="2" s="1"/>
  <c r="AR14" i="2"/>
  <c r="AS14" i="2" s="1"/>
  <c r="Q17" i="2"/>
  <c r="AR17" i="2"/>
  <c r="AS17" i="2" s="1"/>
  <c r="AR30" i="2"/>
  <c r="AS30" i="2" s="1"/>
  <c r="Q33" i="2"/>
  <c r="AR33" i="2"/>
  <c r="AS33" i="2" s="1"/>
  <c r="AR46" i="2"/>
  <c r="AS46" i="2" s="1"/>
  <c r="Q49" i="2"/>
  <c r="AR49" i="2"/>
  <c r="AS49" i="2" s="1"/>
  <c r="J64" i="3"/>
  <c r="J69" i="3" s="1"/>
  <c r="AR9" i="3"/>
  <c r="AS9" i="3" s="1"/>
  <c r="Q29" i="3"/>
  <c r="AR29" i="3"/>
  <c r="AS29" i="3" s="1"/>
  <c r="P34" i="3"/>
  <c r="Q34" i="3" s="1"/>
  <c r="Q34" i="1" s="1"/>
  <c r="AU34" i="1" s="1"/>
  <c r="P54" i="3"/>
  <c r="Q54" i="3" s="1"/>
  <c r="AT61" i="1"/>
  <c r="P61" i="1"/>
  <c r="AT62" i="1"/>
  <c r="AT63" i="1"/>
  <c r="P63" i="1"/>
  <c r="AU10" i="2"/>
  <c r="AU13" i="2"/>
  <c r="AU18" i="2"/>
  <c r="AU21" i="2"/>
  <c r="AU26" i="2"/>
  <c r="AU29" i="2"/>
  <c r="AU34" i="2"/>
  <c r="AU37" i="2"/>
  <c r="AU42" i="2"/>
  <c r="AU45" i="2"/>
  <c r="AU50" i="2"/>
  <c r="AU53" i="2"/>
  <c r="AR63" i="2"/>
  <c r="AS63" i="2" s="1"/>
  <c r="I91" i="2"/>
  <c r="I65" i="2"/>
  <c r="P14" i="3"/>
  <c r="Q14" i="3" s="1"/>
  <c r="Q14" i="1" s="1"/>
  <c r="AU14" i="1" s="1"/>
  <c r="P30" i="3"/>
  <c r="Q30" i="3" s="1"/>
  <c r="AU30" i="3" s="1"/>
  <c r="P46" i="3"/>
  <c r="Q46" i="3" s="1"/>
  <c r="AU46" i="3" s="1"/>
  <c r="P63" i="3"/>
  <c r="Q63" i="3" s="1"/>
  <c r="AU63" i="3" s="1"/>
  <c r="M63" i="1"/>
  <c r="AR63" i="1" s="1"/>
  <c r="AS63" i="1" s="1"/>
  <c r="AU8" i="4"/>
  <c r="Q20" i="4"/>
  <c r="AU20" i="4" s="1"/>
  <c r="AR20" i="4"/>
  <c r="AS20" i="4" s="1"/>
  <c r="Q24" i="4"/>
  <c r="AU24" i="4" s="1"/>
  <c r="AR24" i="4"/>
  <c r="AS24" i="4" s="1"/>
  <c r="AU26" i="4"/>
  <c r="Q33" i="4"/>
  <c r="AU33" i="4" s="1"/>
  <c r="AR33" i="4"/>
  <c r="AS33" i="4" s="1"/>
  <c r="Q41" i="4"/>
  <c r="AU41" i="4" s="1"/>
  <c r="AR41" i="4"/>
  <c r="AS41" i="4" s="1"/>
  <c r="H64" i="1"/>
  <c r="H69" i="1" s="1"/>
  <c r="L64" i="1"/>
  <c r="V64" i="1"/>
  <c r="V69" i="1" s="1"/>
  <c r="Z64" i="1"/>
  <c r="Z69" i="1" s="1"/>
  <c r="H68" i="1"/>
  <c r="L68" i="1"/>
  <c r="P58" i="1"/>
  <c r="P60" i="1"/>
  <c r="AE61" i="1"/>
  <c r="AB61" i="1"/>
  <c r="AE62" i="1"/>
  <c r="AE63" i="1"/>
  <c r="AB63" i="1"/>
  <c r="AT64" i="2"/>
  <c r="AU2" i="2"/>
  <c r="AU64" i="2" s="1"/>
  <c r="AU58" i="2"/>
  <c r="P62" i="2"/>
  <c r="Q62" i="2" s="1"/>
  <c r="M62" i="1"/>
  <c r="AR62" i="1" s="1"/>
  <c r="AS62" i="1" s="1"/>
  <c r="O69" i="2"/>
  <c r="J68" i="3"/>
  <c r="P10" i="3"/>
  <c r="Q10" i="3" s="1"/>
  <c r="Q10" i="1" s="1"/>
  <c r="AU10" i="1" s="1"/>
  <c r="P26" i="3"/>
  <c r="Q26" i="3" s="1"/>
  <c r="AU26" i="3" s="1"/>
  <c r="P42" i="3"/>
  <c r="Q42" i="3" s="1"/>
  <c r="AU42" i="3" s="1"/>
  <c r="P59" i="3"/>
  <c r="Q59" i="3" s="1"/>
  <c r="AU59" i="3" s="1"/>
  <c r="AB64" i="4"/>
  <c r="Q5" i="4"/>
  <c r="AR5" i="4"/>
  <c r="AS5" i="4" s="1"/>
  <c r="Q8" i="4"/>
  <c r="AR8" i="4"/>
  <c r="AS8" i="4" s="1"/>
  <c r="Q17" i="4"/>
  <c r="AU17" i="4" s="1"/>
  <c r="AR17" i="4"/>
  <c r="AS17" i="4" s="1"/>
  <c r="M64" i="2"/>
  <c r="AU7" i="2"/>
  <c r="AR11" i="2"/>
  <c r="AS11" i="2" s="1"/>
  <c r="AR12" i="2"/>
  <c r="AS12" i="2" s="1"/>
  <c r="AU15" i="2"/>
  <c r="AR19" i="2"/>
  <c r="AS19" i="2" s="1"/>
  <c r="AR20" i="2"/>
  <c r="AS20" i="2" s="1"/>
  <c r="AU23" i="2"/>
  <c r="AR27" i="2"/>
  <c r="AS27" i="2" s="1"/>
  <c r="AR28" i="2"/>
  <c r="AS28" i="2" s="1"/>
  <c r="AU31" i="2"/>
  <c r="AR35" i="2"/>
  <c r="AS35" i="2" s="1"/>
  <c r="AR36" i="2"/>
  <c r="AS36" i="2" s="1"/>
  <c r="AU39" i="2"/>
  <c r="AR43" i="2"/>
  <c r="AS43" i="2" s="1"/>
  <c r="AR44" i="2"/>
  <c r="AS44" i="2" s="1"/>
  <c r="AU47" i="2"/>
  <c r="AR51" i="2"/>
  <c r="AS51" i="2" s="1"/>
  <c r="AR52" i="2"/>
  <c r="AS52" i="2" s="1"/>
  <c r="AU55" i="2"/>
  <c r="AR58" i="2"/>
  <c r="AS58" i="2" s="1"/>
  <c r="AR59" i="2"/>
  <c r="AS59" i="2" s="1"/>
  <c r="AR60" i="2"/>
  <c r="AS60" i="2" s="1"/>
  <c r="P60" i="2"/>
  <c r="Q60" i="2" s="1"/>
  <c r="AU63" i="2"/>
  <c r="K69" i="2"/>
  <c r="AR58" i="3"/>
  <c r="AS58" i="3" s="1"/>
  <c r="P58" i="3"/>
  <c r="Q58" i="3" s="1"/>
  <c r="AU58" i="3"/>
  <c r="AR61" i="3"/>
  <c r="AS61" i="3" s="1"/>
  <c r="AR62" i="3"/>
  <c r="AS62" i="3" s="1"/>
  <c r="P62" i="3"/>
  <c r="Q62" i="3" s="1"/>
  <c r="AU62" i="3"/>
  <c r="Q13" i="4"/>
  <c r="AU13" i="4" s="1"/>
  <c r="AR13" i="4"/>
  <c r="AS13" i="4" s="1"/>
  <c r="AU16" i="4"/>
  <c r="AC64" i="4"/>
  <c r="P2" i="2"/>
  <c r="Q2" i="2" s="1"/>
  <c r="Q2" i="1" s="1"/>
  <c r="AR2" i="2"/>
  <c r="P4" i="2"/>
  <c r="P6" i="2"/>
  <c r="Q6" i="2" s="1"/>
  <c r="AU6" i="2" s="1"/>
  <c r="AU9" i="2"/>
  <c r="AU17" i="2"/>
  <c r="AU25" i="2"/>
  <c r="AU33" i="2"/>
  <c r="AU41" i="2"/>
  <c r="AU49" i="2"/>
  <c r="P58" i="2"/>
  <c r="Q58" i="2" s="1"/>
  <c r="AU61" i="2"/>
  <c r="G69" i="2"/>
  <c r="AR3" i="3"/>
  <c r="AS3" i="3" s="1"/>
  <c r="P3" i="3"/>
  <c r="Q3" i="3" s="1"/>
  <c r="Q3" i="1" s="1"/>
  <c r="AB68" i="3"/>
  <c r="P7" i="3"/>
  <c r="Q7" i="3" s="1"/>
  <c r="AU7" i="3" s="1"/>
  <c r="P11" i="3"/>
  <c r="Q11" i="3" s="1"/>
  <c r="AU11" i="3" s="1"/>
  <c r="P15" i="3"/>
  <c r="Q15" i="3" s="1"/>
  <c r="AU15" i="3" s="1"/>
  <c r="P19" i="3"/>
  <c r="Q19" i="3" s="1"/>
  <c r="P23" i="3"/>
  <c r="Q23" i="3" s="1"/>
  <c r="AU23" i="3" s="1"/>
  <c r="P27" i="3"/>
  <c r="Q27" i="3" s="1"/>
  <c r="AU27" i="3" s="1"/>
  <c r="P31" i="3"/>
  <c r="Q31" i="3" s="1"/>
  <c r="AU31" i="3" s="1"/>
  <c r="P35" i="3"/>
  <c r="Q35" i="3" s="1"/>
  <c r="P39" i="3"/>
  <c r="Q39" i="3" s="1"/>
  <c r="AU39" i="3" s="1"/>
  <c r="P43" i="3"/>
  <c r="Q43" i="3" s="1"/>
  <c r="AU43" i="3" s="1"/>
  <c r="P47" i="3"/>
  <c r="Q47" i="3" s="1"/>
  <c r="AU47" i="3" s="1"/>
  <c r="P51" i="3"/>
  <c r="Q51" i="3" s="1"/>
  <c r="P55" i="3"/>
  <c r="Q55" i="3" s="1"/>
  <c r="AU55" i="3" s="1"/>
  <c r="N69" i="3"/>
  <c r="AU5" i="4"/>
  <c r="Q9" i="4"/>
  <c r="AU9" i="4" s="1"/>
  <c r="AR9" i="4"/>
  <c r="AS9" i="4" s="1"/>
  <c r="AU12" i="4"/>
  <c r="Q21" i="4"/>
  <c r="Q21" i="1" s="1"/>
  <c r="AU21" i="1" s="1"/>
  <c r="AR21" i="4"/>
  <c r="AS21" i="4" s="1"/>
  <c r="Q29" i="4"/>
  <c r="AU29" i="4" s="1"/>
  <c r="AR29" i="4"/>
  <c r="AS29" i="4" s="1"/>
  <c r="Q37" i="4"/>
  <c r="AR37" i="4"/>
  <c r="AS37" i="4" s="1"/>
  <c r="AT64" i="3"/>
  <c r="AS2" i="4"/>
  <c r="AU3" i="4"/>
  <c r="AU7" i="4"/>
  <c r="AU11" i="4"/>
  <c r="AU15" i="4"/>
  <c r="AR18" i="4"/>
  <c r="AS18" i="4" s="1"/>
  <c r="AU19" i="4"/>
  <c r="AR22" i="4"/>
  <c r="AS22" i="4" s="1"/>
  <c r="AU25" i="4"/>
  <c r="M64" i="3"/>
  <c r="AU2" i="3"/>
  <c r="AU64" i="3" s="1"/>
  <c r="P4" i="3"/>
  <c r="P8" i="3"/>
  <c r="Q8" i="3" s="1"/>
  <c r="AU8" i="3" s="1"/>
  <c r="P12" i="3"/>
  <c r="Q12" i="3" s="1"/>
  <c r="Q12" i="1" s="1"/>
  <c r="AU12" i="1" s="1"/>
  <c r="P16" i="3"/>
  <c r="Q16" i="3" s="1"/>
  <c r="Q16" i="1" s="1"/>
  <c r="AU16" i="1" s="1"/>
  <c r="P20" i="3"/>
  <c r="Q20" i="3" s="1"/>
  <c r="Q20" i="1" s="1"/>
  <c r="AU20" i="1" s="1"/>
  <c r="P24" i="3"/>
  <c r="Q24" i="3" s="1"/>
  <c r="Q24" i="1" s="1"/>
  <c r="AU24" i="1" s="1"/>
  <c r="P28" i="3"/>
  <c r="Q28" i="3" s="1"/>
  <c r="Q28" i="1" s="1"/>
  <c r="AU28" i="1" s="1"/>
  <c r="P32" i="3"/>
  <c r="Q32" i="3" s="1"/>
  <c r="P36" i="3"/>
  <c r="Q36" i="3" s="1"/>
  <c r="AU36" i="3" s="1"/>
  <c r="P40" i="3"/>
  <c r="Q40" i="3" s="1"/>
  <c r="AU40" i="3" s="1"/>
  <c r="P44" i="3"/>
  <c r="Q44" i="3" s="1"/>
  <c r="Q44" i="1" s="1"/>
  <c r="AU44" i="1" s="1"/>
  <c r="P48" i="3"/>
  <c r="Q48" i="3" s="1"/>
  <c r="Q48" i="1" s="1"/>
  <c r="AU48" i="1" s="1"/>
  <c r="P52" i="3"/>
  <c r="Q52" i="3" s="1"/>
  <c r="P56" i="3"/>
  <c r="Q56" i="3" s="1"/>
  <c r="AU56" i="3" s="1"/>
  <c r="P60" i="3"/>
  <c r="Q60" i="3" s="1"/>
  <c r="AU60" i="3" s="1"/>
  <c r="R69" i="3"/>
  <c r="W69" i="3"/>
  <c r="AA69" i="3"/>
  <c r="AT64" i="4"/>
  <c r="AU2" i="4"/>
  <c r="AU64" i="4" s="1"/>
  <c r="AU6" i="4"/>
  <c r="AU10" i="4"/>
  <c r="AU14" i="4"/>
  <c r="AU18" i="4"/>
  <c r="AU22" i="4"/>
  <c r="O53" i="5"/>
  <c r="Q53" i="5"/>
  <c r="R53" i="5" s="1"/>
  <c r="U53" i="5" s="1"/>
  <c r="Q77" i="5"/>
  <c r="O77" i="5"/>
  <c r="N75" i="5"/>
  <c r="O75" i="5" s="1"/>
  <c r="N56" i="1" s="1"/>
  <c r="Q81" i="5"/>
  <c r="R81" i="5" s="1"/>
  <c r="U81" i="5" s="1"/>
  <c r="O81" i="5"/>
  <c r="P30" i="4"/>
  <c r="Q30" i="4" s="1"/>
  <c r="AU30" i="4" s="1"/>
  <c r="P34" i="4"/>
  <c r="Q34" i="4" s="1"/>
  <c r="AU34" i="4" s="1"/>
  <c r="P38" i="4"/>
  <c r="Q38" i="4" s="1"/>
  <c r="AU38" i="4" s="1"/>
  <c r="P42" i="4"/>
  <c r="Q42" i="4" s="1"/>
  <c r="AU42" i="4" s="1"/>
  <c r="AR43" i="4"/>
  <c r="AS43" i="4" s="1"/>
  <c r="J90" i="5"/>
  <c r="Q14" i="5"/>
  <c r="R14" i="5" s="1"/>
  <c r="U14" i="5" s="1"/>
  <c r="O14" i="5"/>
  <c r="Q18" i="5"/>
  <c r="R18" i="5" s="1"/>
  <c r="U18" i="5" s="1"/>
  <c r="O18" i="5"/>
  <c r="K20" i="5"/>
  <c r="J26" i="1" s="1"/>
  <c r="J94" i="5"/>
  <c r="AR23" i="4"/>
  <c r="AS23" i="4" s="1"/>
  <c r="AR25" i="4"/>
  <c r="AS25" i="4" s="1"/>
  <c r="AR27" i="4"/>
  <c r="AS27" i="4" s="1"/>
  <c r="AR31" i="4"/>
  <c r="AS31" i="4" s="1"/>
  <c r="AR35" i="4"/>
  <c r="AS35" i="4" s="1"/>
  <c r="AR39" i="4"/>
  <c r="AS39" i="4" s="1"/>
  <c r="AR44" i="4"/>
  <c r="AS44" i="4" s="1"/>
  <c r="P44" i="4"/>
  <c r="Q44" i="4" s="1"/>
  <c r="AU44" i="4" s="1"/>
  <c r="AR45" i="4"/>
  <c r="AS45" i="4" s="1"/>
  <c r="P45" i="4"/>
  <c r="Q45" i="4" s="1"/>
  <c r="AU45" i="4" s="1"/>
  <c r="AR46" i="4"/>
  <c r="AS46" i="4" s="1"/>
  <c r="P46" i="4"/>
  <c r="Q46" i="4" s="1"/>
  <c r="AU46" i="4" s="1"/>
  <c r="AR47" i="4"/>
  <c r="AS47" i="4" s="1"/>
  <c r="P47" i="4"/>
  <c r="Q47" i="4" s="1"/>
  <c r="AU47" i="4" s="1"/>
  <c r="AR48" i="4"/>
  <c r="AS48" i="4" s="1"/>
  <c r="P48" i="4"/>
  <c r="Q48" i="4" s="1"/>
  <c r="AU48" i="4" s="1"/>
  <c r="AR49" i="4"/>
  <c r="AS49" i="4" s="1"/>
  <c r="P49" i="4"/>
  <c r="Q49" i="4" s="1"/>
  <c r="AU49" i="4" s="1"/>
  <c r="AR50" i="4"/>
  <c r="AS50" i="4" s="1"/>
  <c r="P50" i="4"/>
  <c r="Q50" i="4" s="1"/>
  <c r="AU50" i="4" s="1"/>
  <c r="AR51" i="4"/>
  <c r="AS51" i="4" s="1"/>
  <c r="P51" i="4"/>
  <c r="Q51" i="4" s="1"/>
  <c r="AU51" i="4" s="1"/>
  <c r="P52" i="4"/>
  <c r="Q52" i="4" s="1"/>
  <c r="AU52" i="4" s="1"/>
  <c r="AR53" i="4"/>
  <c r="AS53" i="4" s="1"/>
  <c r="P53" i="4"/>
  <c r="Q53" i="4" s="1"/>
  <c r="P54" i="4"/>
  <c r="Q54" i="4" s="1"/>
  <c r="AU54" i="4" s="1"/>
  <c r="AR55" i="4"/>
  <c r="AS55" i="4" s="1"/>
  <c r="P55" i="4"/>
  <c r="Q55" i="4" s="1"/>
  <c r="AU55" i="4" s="1"/>
  <c r="P56" i="4"/>
  <c r="Q56" i="4" s="1"/>
  <c r="AU56" i="4" s="1"/>
  <c r="Q5" i="5"/>
  <c r="R5" i="5" s="1"/>
  <c r="U5" i="5" s="1"/>
  <c r="O5" i="5"/>
  <c r="Q28" i="5"/>
  <c r="O28" i="5"/>
  <c r="O49" i="5"/>
  <c r="N48" i="5"/>
  <c r="Q49" i="5"/>
  <c r="Q71" i="5"/>
  <c r="R71" i="5" s="1"/>
  <c r="U71" i="5" s="1"/>
  <c r="O71" i="5"/>
  <c r="Q79" i="5"/>
  <c r="R79" i="5" s="1"/>
  <c r="U79" i="5" s="1"/>
  <c r="O79" i="5"/>
  <c r="M64" i="4"/>
  <c r="P64" i="4" s="1"/>
  <c r="Q64" i="4" s="1"/>
  <c r="AR28" i="4"/>
  <c r="AS28" i="4" s="1"/>
  <c r="P28" i="4"/>
  <c r="Q28" i="4" s="1"/>
  <c r="AU28" i="4" s="1"/>
  <c r="P32" i="4"/>
  <c r="Q32" i="4" s="1"/>
  <c r="AU32" i="4" s="1"/>
  <c r="AR36" i="4"/>
  <c r="AS36" i="4" s="1"/>
  <c r="P36" i="4"/>
  <c r="Q36" i="4" s="1"/>
  <c r="P40" i="4"/>
  <c r="Q40" i="4" s="1"/>
  <c r="AU40" i="4" s="1"/>
  <c r="AR58" i="4"/>
  <c r="AS58" i="4" s="1"/>
  <c r="P58" i="4"/>
  <c r="Q58" i="4" s="1"/>
  <c r="AU58" i="4" s="1"/>
  <c r="P59" i="4"/>
  <c r="Q59" i="4" s="1"/>
  <c r="AU59" i="4" s="1"/>
  <c r="AR60" i="4"/>
  <c r="AS60" i="4" s="1"/>
  <c r="P60" i="4"/>
  <c r="Q60" i="4" s="1"/>
  <c r="AU60" i="4" s="1"/>
  <c r="P61" i="4"/>
  <c r="Q61" i="4" s="1"/>
  <c r="AU61" i="4" s="1"/>
  <c r="AR62" i="4"/>
  <c r="AS62" i="4" s="1"/>
  <c r="P62" i="4"/>
  <c r="Q62" i="4" s="1"/>
  <c r="AU62" i="4" s="1"/>
  <c r="P63" i="4"/>
  <c r="Q63" i="4" s="1"/>
  <c r="AU63" i="4" s="1"/>
  <c r="I91" i="4"/>
  <c r="I65" i="4"/>
  <c r="K117" i="5"/>
  <c r="Q7" i="5"/>
  <c r="U7" i="5"/>
  <c r="W9" i="1" s="1"/>
  <c r="AB9" i="1" s="1"/>
  <c r="N12" i="5"/>
  <c r="O12" i="5" s="1"/>
  <c r="N22" i="1" s="1"/>
  <c r="R13" i="5"/>
  <c r="Q16" i="5"/>
  <c r="R16" i="5" s="1"/>
  <c r="U16" i="5" s="1"/>
  <c r="O16" i="5"/>
  <c r="N20" i="5"/>
  <c r="Q24" i="5"/>
  <c r="R24" i="5" s="1"/>
  <c r="U24" i="5" s="1"/>
  <c r="O24" i="5"/>
  <c r="U42" i="5"/>
  <c r="Q41" i="5"/>
  <c r="R44" i="5"/>
  <c r="U44" i="5" s="1"/>
  <c r="R7" i="5"/>
  <c r="N65" i="5"/>
  <c r="Q31" i="5"/>
  <c r="S90" i="5"/>
  <c r="S95" i="5" s="1"/>
  <c r="Q19" i="5"/>
  <c r="R19" i="5" s="1"/>
  <c r="U19" i="5" s="1"/>
  <c r="O22" i="5"/>
  <c r="O26" i="5"/>
  <c r="O30" i="5"/>
  <c r="R32" i="5"/>
  <c r="N41" i="5"/>
  <c r="Q51" i="5"/>
  <c r="R51" i="5" s="1"/>
  <c r="U51" i="5" s="1"/>
  <c r="Q56" i="5"/>
  <c r="N55" i="5"/>
  <c r="Q66" i="5"/>
  <c r="Q84" i="5"/>
  <c r="N83" i="5"/>
  <c r="O83" i="5" s="1"/>
  <c r="N59" i="1" s="1"/>
  <c r="G64" i="1" l="1"/>
  <c r="G69" i="1" s="1"/>
  <c r="K94" i="5"/>
  <c r="M95" i="5"/>
  <c r="K90" i="5"/>
  <c r="K95" i="5" s="1"/>
  <c r="J68" i="1"/>
  <c r="M33" i="1"/>
  <c r="AR33" i="1" s="1"/>
  <c r="AS33" i="1" s="1"/>
  <c r="R89" i="5"/>
  <c r="Q88" i="5"/>
  <c r="N94" i="5"/>
  <c r="I91" i="1"/>
  <c r="P62" i="1"/>
  <c r="AJ9" i="1"/>
  <c r="AI9" i="1"/>
  <c r="R84" i="5"/>
  <c r="Q83" i="5"/>
  <c r="R56" i="5"/>
  <c r="Q55" i="5"/>
  <c r="AR61" i="4"/>
  <c r="AS61" i="4" s="1"/>
  <c r="Q48" i="5"/>
  <c r="R49" i="5"/>
  <c r="AR54" i="4"/>
  <c r="AS54" i="4" s="1"/>
  <c r="Q52" i="1"/>
  <c r="AU52" i="1" s="1"/>
  <c r="P68" i="3"/>
  <c r="Q4" i="3"/>
  <c r="AU52" i="3"/>
  <c r="AU20" i="3"/>
  <c r="L69" i="1"/>
  <c r="L65" i="1"/>
  <c r="AJ21" i="1"/>
  <c r="AC21" i="1"/>
  <c r="AI21" i="1"/>
  <c r="AJ4" i="1"/>
  <c r="AI4" i="1"/>
  <c r="AT64" i="1"/>
  <c r="AU2" i="1"/>
  <c r="AU44" i="3"/>
  <c r="P50" i="1"/>
  <c r="AJ27" i="1"/>
  <c r="AI27" i="1"/>
  <c r="AC27" i="1"/>
  <c r="AU54" i="3"/>
  <c r="AU13" i="3"/>
  <c r="Q13" i="1"/>
  <c r="AU13" i="1" s="1"/>
  <c r="AJ49" i="1"/>
  <c r="AI49" i="1"/>
  <c r="AJ16" i="1"/>
  <c r="AI16" i="1"/>
  <c r="AC16" i="1"/>
  <c r="AJ58" i="1"/>
  <c r="AI58" i="1"/>
  <c r="AJ23" i="1"/>
  <c r="AI23" i="1"/>
  <c r="AJ15" i="1"/>
  <c r="AI15" i="1"/>
  <c r="Q23" i="1"/>
  <c r="AU23" i="1" s="1"/>
  <c r="O65" i="5"/>
  <c r="N54" i="1" s="1"/>
  <c r="M54" i="1"/>
  <c r="R41" i="5"/>
  <c r="Q20" i="5"/>
  <c r="U13" i="5"/>
  <c r="U12" i="5" s="1"/>
  <c r="W22" i="1" s="1"/>
  <c r="AB22" i="1" s="1"/>
  <c r="R12" i="5"/>
  <c r="Q22" i="1" s="1"/>
  <c r="AU22" i="1" s="1"/>
  <c r="O48" i="5"/>
  <c r="N37" i="1" s="1"/>
  <c r="M37" i="1"/>
  <c r="R28" i="5"/>
  <c r="AU53" i="4"/>
  <c r="Q53" i="1"/>
  <c r="AU53" i="1" s="1"/>
  <c r="AR38" i="4"/>
  <c r="AS38" i="4" s="1"/>
  <c r="AR30" i="4"/>
  <c r="AS30" i="4" s="1"/>
  <c r="AR60" i="3"/>
  <c r="AS60" i="3" s="1"/>
  <c r="AR52" i="3"/>
  <c r="AS52" i="3" s="1"/>
  <c r="AR44" i="3"/>
  <c r="AS44" i="3" s="1"/>
  <c r="AR36" i="3"/>
  <c r="AS36" i="3" s="1"/>
  <c r="AR28" i="3"/>
  <c r="AS28" i="3" s="1"/>
  <c r="AR20" i="3"/>
  <c r="AS20" i="3" s="1"/>
  <c r="AR12" i="3"/>
  <c r="AS12" i="3" s="1"/>
  <c r="AR4" i="3"/>
  <c r="AS4" i="3" s="1"/>
  <c r="AU37" i="4"/>
  <c r="AR55" i="3"/>
  <c r="AS55" i="3" s="1"/>
  <c r="AR47" i="3"/>
  <c r="AS47" i="3" s="1"/>
  <c r="AR39" i="3"/>
  <c r="AS39" i="3" s="1"/>
  <c r="AR31" i="3"/>
  <c r="AS31" i="3" s="1"/>
  <c r="AR23" i="3"/>
  <c r="AS23" i="3" s="1"/>
  <c r="AR15" i="3"/>
  <c r="AS15" i="3" s="1"/>
  <c r="AR7" i="3"/>
  <c r="AS7" i="3" s="1"/>
  <c r="AU21" i="4"/>
  <c r="M59" i="1"/>
  <c r="AU10" i="3"/>
  <c r="AR62" i="2"/>
  <c r="AS62" i="2" s="1"/>
  <c r="AR63" i="3"/>
  <c r="AS63" i="3" s="1"/>
  <c r="AR46" i="3"/>
  <c r="AS46" i="3" s="1"/>
  <c r="AR30" i="3"/>
  <c r="AS30" i="3" s="1"/>
  <c r="AR14" i="3"/>
  <c r="AS14" i="3" s="1"/>
  <c r="AR54" i="3"/>
  <c r="AS54" i="3" s="1"/>
  <c r="AR34" i="3"/>
  <c r="AS34" i="3" s="1"/>
  <c r="AJ18" i="1"/>
  <c r="AI18" i="1"/>
  <c r="AC18" i="1"/>
  <c r="AJ10" i="1"/>
  <c r="AC10" i="1"/>
  <c r="AI10" i="1"/>
  <c r="J64" i="1"/>
  <c r="J69" i="1" s="1"/>
  <c r="AJ40" i="1"/>
  <c r="AI40" i="1"/>
  <c r="AJ8" i="1"/>
  <c r="AI8" i="1"/>
  <c r="R3" i="5"/>
  <c r="Q2" i="5"/>
  <c r="AJ47" i="1"/>
  <c r="AI47" i="1"/>
  <c r="AC47" i="1"/>
  <c r="AJ19" i="1"/>
  <c r="AI19" i="1"/>
  <c r="Q38" i="1"/>
  <c r="AU38" i="1" s="1"/>
  <c r="Q63" i="1"/>
  <c r="Q55" i="1"/>
  <c r="AC55" i="1" s="1"/>
  <c r="AI55" i="1"/>
  <c r="AJ55" i="1"/>
  <c r="AJ41" i="1"/>
  <c r="AI41" i="1"/>
  <c r="AC41" i="1"/>
  <c r="AJ17" i="1"/>
  <c r="AI17" i="1"/>
  <c r="AR56" i="2"/>
  <c r="AS56" i="2" s="1"/>
  <c r="AJ28" i="1"/>
  <c r="AI28" i="1"/>
  <c r="AC28" i="1"/>
  <c r="AJ12" i="1"/>
  <c r="AI12" i="1"/>
  <c r="AC12" i="1"/>
  <c r="AR50" i="3"/>
  <c r="AS50" i="3" s="1"/>
  <c r="AR6" i="3"/>
  <c r="AS6" i="3" s="1"/>
  <c r="AS64" i="3" s="1"/>
  <c r="AJ51" i="1"/>
  <c r="AI51" i="1"/>
  <c r="AJ11" i="1"/>
  <c r="AC11" i="1"/>
  <c r="AI11" i="1"/>
  <c r="AJ7" i="1"/>
  <c r="AI7" i="1"/>
  <c r="Q30" i="1"/>
  <c r="AU30" i="1" s="1"/>
  <c r="Q47" i="1"/>
  <c r="AU47" i="1" s="1"/>
  <c r="Q15" i="1"/>
  <c r="AU15" i="1" s="1"/>
  <c r="O55" i="5"/>
  <c r="N43" i="1" s="1"/>
  <c r="M43" i="1"/>
  <c r="R31" i="5"/>
  <c r="Q33" i="1" s="1"/>
  <c r="AU33" i="1" s="1"/>
  <c r="U32" i="5"/>
  <c r="U31" i="5" s="1"/>
  <c r="W33" i="1" s="1"/>
  <c r="AB33" i="1" s="1"/>
  <c r="AR63" i="4"/>
  <c r="AS63" i="4" s="1"/>
  <c r="AR59" i="4"/>
  <c r="AS59" i="4" s="1"/>
  <c r="AR40" i="4"/>
  <c r="AS40" i="4" s="1"/>
  <c r="AR32" i="4"/>
  <c r="AS32" i="4" s="1"/>
  <c r="AR56" i="4"/>
  <c r="AS56" i="4" s="1"/>
  <c r="AS64" i="4" s="1"/>
  <c r="AR52" i="4"/>
  <c r="AS52" i="4" s="1"/>
  <c r="Q36" i="1"/>
  <c r="AU36" i="1" s="1"/>
  <c r="AS2" i="2"/>
  <c r="AU12" i="3"/>
  <c r="AU62" i="2"/>
  <c r="Q17" i="1"/>
  <c r="AU17" i="1" s="1"/>
  <c r="AI60" i="1"/>
  <c r="AJ60" i="1"/>
  <c r="AJ42" i="1"/>
  <c r="AI42" i="1"/>
  <c r="AJ34" i="1"/>
  <c r="AI34" i="1"/>
  <c r="AC34" i="1"/>
  <c r="Q65" i="5"/>
  <c r="R66" i="5"/>
  <c r="O41" i="5"/>
  <c r="N36" i="1" s="1"/>
  <c r="M36" i="1"/>
  <c r="U41" i="5"/>
  <c r="W36" i="1" s="1"/>
  <c r="AB36" i="1" s="1"/>
  <c r="O20" i="5"/>
  <c r="N26" i="1" s="1"/>
  <c r="M26" i="1"/>
  <c r="Q12" i="5"/>
  <c r="Q75" i="5"/>
  <c r="R77" i="5"/>
  <c r="Q32" i="1"/>
  <c r="AU32" i="1" s="1"/>
  <c r="AU51" i="3"/>
  <c r="Q51" i="1"/>
  <c r="AU51" i="1" s="1"/>
  <c r="AU35" i="3"/>
  <c r="Q35" i="1"/>
  <c r="AU35" i="1" s="1"/>
  <c r="AU19" i="3"/>
  <c r="Q19" i="1"/>
  <c r="AU19" i="1" s="1"/>
  <c r="P64" i="2"/>
  <c r="M69" i="2"/>
  <c r="Q42" i="1"/>
  <c r="AU42" i="1" s="1"/>
  <c r="AJ63" i="1"/>
  <c r="AI63" i="1"/>
  <c r="AC63" i="1"/>
  <c r="AJ61" i="1"/>
  <c r="AI61" i="1"/>
  <c r="AU24" i="3"/>
  <c r="AU48" i="3"/>
  <c r="Q49" i="1"/>
  <c r="AU49" i="1" s="1"/>
  <c r="AU5" i="2"/>
  <c r="Q5" i="1"/>
  <c r="AU5" i="1" s="1"/>
  <c r="AJ46" i="1"/>
  <c r="AI46" i="1"/>
  <c r="AJ38" i="1"/>
  <c r="AI38" i="1"/>
  <c r="AJ30" i="1"/>
  <c r="AI30" i="1"/>
  <c r="AJ25" i="1"/>
  <c r="AI25" i="1"/>
  <c r="AC25" i="1"/>
  <c r="AJ5" i="1"/>
  <c r="AI5" i="1"/>
  <c r="N90" i="5"/>
  <c r="N95" i="5" s="1"/>
  <c r="O2" i="5"/>
  <c r="N6" i="1" s="1"/>
  <c r="AR6" i="2"/>
  <c r="AS6" i="2" s="1"/>
  <c r="AU55" i="1"/>
  <c r="AJ32" i="1"/>
  <c r="AI32" i="1"/>
  <c r="AC32" i="1"/>
  <c r="P6" i="1"/>
  <c r="AU50" i="3"/>
  <c r="Q61" i="1"/>
  <c r="AC61" i="1" s="1"/>
  <c r="Q8" i="1"/>
  <c r="AU8" i="1" s="1"/>
  <c r="AJ53" i="1"/>
  <c r="AI53" i="1"/>
  <c r="Q46" i="1"/>
  <c r="AU46" i="1" s="1"/>
  <c r="AJ13" i="1"/>
  <c r="AI13" i="1"/>
  <c r="AC13" i="1"/>
  <c r="AJ3" i="1"/>
  <c r="AC3" i="1"/>
  <c r="AI3" i="1"/>
  <c r="R20" i="5"/>
  <c r="Q26" i="1" s="1"/>
  <c r="AU26" i="1" s="1"/>
  <c r="M56" i="1"/>
  <c r="AJ48" i="1"/>
  <c r="AI48" i="1"/>
  <c r="AC48" i="1"/>
  <c r="AJ24" i="1"/>
  <c r="AC24" i="1"/>
  <c r="AI24" i="1"/>
  <c r="AJ35" i="1"/>
  <c r="AI35" i="1"/>
  <c r="Q39" i="1"/>
  <c r="AU39" i="1" s="1"/>
  <c r="J95" i="5"/>
  <c r="J91" i="5"/>
  <c r="J117" i="5"/>
  <c r="AR42" i="4"/>
  <c r="AS42" i="4" s="1"/>
  <c r="AR34" i="4"/>
  <c r="AS34" i="4" s="1"/>
  <c r="AR56" i="3"/>
  <c r="AS56" i="3" s="1"/>
  <c r="AR48" i="3"/>
  <c r="AS48" i="3" s="1"/>
  <c r="AR40" i="3"/>
  <c r="AS40" i="3" s="1"/>
  <c r="AR32" i="3"/>
  <c r="AS32" i="3" s="1"/>
  <c r="AR24" i="3"/>
  <c r="AS24" i="3" s="1"/>
  <c r="AR16" i="3"/>
  <c r="AS16" i="3" s="1"/>
  <c r="AR8" i="3"/>
  <c r="AS8" i="3" s="1"/>
  <c r="M69" i="3"/>
  <c r="P64" i="3"/>
  <c r="AR51" i="3"/>
  <c r="AS51" i="3" s="1"/>
  <c r="AR43" i="3"/>
  <c r="AS43" i="3" s="1"/>
  <c r="AR35" i="3"/>
  <c r="AS35" i="3" s="1"/>
  <c r="AR27" i="3"/>
  <c r="AS27" i="3" s="1"/>
  <c r="AR19" i="3"/>
  <c r="AS19" i="3" s="1"/>
  <c r="AR11" i="3"/>
  <c r="AS11" i="3" s="1"/>
  <c r="Q58" i="1"/>
  <c r="AU58" i="1" s="1"/>
  <c r="Q4" i="2"/>
  <c r="Q60" i="1"/>
  <c r="AU60" i="1" s="1"/>
  <c r="AR59" i="3"/>
  <c r="AS59" i="3" s="1"/>
  <c r="AR42" i="3"/>
  <c r="AS42" i="3" s="1"/>
  <c r="AR26" i="3"/>
  <c r="AS26" i="3" s="1"/>
  <c r="AR10" i="3"/>
  <c r="AS10" i="3" s="1"/>
  <c r="AU14" i="3"/>
  <c r="AU3" i="3"/>
  <c r="AU60" i="2"/>
  <c r="AU63" i="1"/>
  <c r="AU34" i="3"/>
  <c r="AU29" i="3"/>
  <c r="Q29" i="1"/>
  <c r="AU29" i="1" s="1"/>
  <c r="AI57" i="1"/>
  <c r="AC57" i="1"/>
  <c r="AJ57" i="1"/>
  <c r="AJ50" i="1"/>
  <c r="AI50" i="1"/>
  <c r="AC50" i="1"/>
  <c r="M22" i="1"/>
  <c r="AJ14" i="1"/>
  <c r="AI14" i="1"/>
  <c r="AC14" i="1"/>
  <c r="AU3" i="1"/>
  <c r="I69" i="1"/>
  <c r="I65" i="1"/>
  <c r="Q41" i="1"/>
  <c r="AU41" i="1" s="1"/>
  <c r="J91" i="1"/>
  <c r="AJ52" i="1"/>
  <c r="AI52" i="1"/>
  <c r="AC52" i="1"/>
  <c r="AU28" i="3"/>
  <c r="AJ39" i="1"/>
  <c r="AI39" i="1"/>
  <c r="AC39" i="1"/>
  <c r="AU32" i="3"/>
  <c r="AU56" i="2"/>
  <c r="Q40" i="1"/>
  <c r="AU40" i="1" s="1"/>
  <c r="Q7" i="1"/>
  <c r="AU7" i="1" s="1"/>
  <c r="AJ45" i="1"/>
  <c r="AI45" i="1"/>
  <c r="AC45" i="1"/>
  <c r="AJ29" i="1"/>
  <c r="AC29" i="1"/>
  <c r="AI29" i="1"/>
  <c r="AJ2" i="1"/>
  <c r="AC2" i="1"/>
  <c r="AI2" i="1"/>
  <c r="AU16" i="3"/>
  <c r="Q9" i="1"/>
  <c r="AU9" i="1" s="1"/>
  <c r="AJ44" i="1"/>
  <c r="AI44" i="1"/>
  <c r="AC44" i="1"/>
  <c r="AJ20" i="1"/>
  <c r="AI20" i="1"/>
  <c r="AC20" i="1"/>
  <c r="AU45" i="3"/>
  <c r="Q45" i="1"/>
  <c r="AU45" i="1" s="1"/>
  <c r="AJ31" i="1"/>
  <c r="AI31" i="1"/>
  <c r="AC31" i="1"/>
  <c r="Q31" i="1"/>
  <c r="AU31" i="1" s="1"/>
  <c r="Q27" i="1"/>
  <c r="AU27" i="1" s="1"/>
  <c r="P33" i="1" l="1"/>
  <c r="AU61" i="1"/>
  <c r="AC8" i="1"/>
  <c r="Q94" i="5"/>
  <c r="AC58" i="1"/>
  <c r="AC35" i="1"/>
  <c r="U89" i="5"/>
  <c r="U88" i="5" s="1"/>
  <c r="W62" i="1" s="1"/>
  <c r="AB62" i="1" s="1"/>
  <c r="R88" i="5"/>
  <c r="Q62" i="1" s="1"/>
  <c r="AU62" i="1" s="1"/>
  <c r="M68" i="1"/>
  <c r="AC9" i="1"/>
  <c r="AJ36" i="1"/>
  <c r="AI36" i="1"/>
  <c r="AC36" i="1"/>
  <c r="AR56" i="1"/>
  <c r="AS56" i="1" s="1"/>
  <c r="P56" i="1"/>
  <c r="N64" i="1"/>
  <c r="N69" i="1" s="1"/>
  <c r="N68" i="1"/>
  <c r="AC5" i="1"/>
  <c r="AC46" i="1"/>
  <c r="AR36" i="1"/>
  <c r="AS36" i="1" s="1"/>
  <c r="P36" i="1"/>
  <c r="AS64" i="2"/>
  <c r="O94" i="5"/>
  <c r="AC7" i="1"/>
  <c r="AC17" i="1"/>
  <c r="AC19" i="1"/>
  <c r="R2" i="5"/>
  <c r="U3" i="5"/>
  <c r="U2" i="5" s="1"/>
  <c r="AR59" i="1"/>
  <c r="AS59" i="1" s="1"/>
  <c r="P59" i="1"/>
  <c r="AR64" i="4"/>
  <c r="AC15" i="1"/>
  <c r="AC23" i="1"/>
  <c r="AC49" i="1"/>
  <c r="Q68" i="3"/>
  <c r="AU4" i="3"/>
  <c r="U49" i="5"/>
  <c r="U48" i="5" s="1"/>
  <c r="W37" i="1" s="1"/>
  <c r="AB37" i="1" s="1"/>
  <c r="R48" i="5"/>
  <c r="Q37" i="1" s="1"/>
  <c r="AU37" i="1" s="1"/>
  <c r="R55" i="5"/>
  <c r="Q43" i="1" s="1"/>
  <c r="AU43" i="1" s="1"/>
  <c r="U56" i="5"/>
  <c r="U55" i="5" s="1"/>
  <c r="W43" i="1" s="1"/>
  <c r="AB43" i="1" s="1"/>
  <c r="AR43" i="1"/>
  <c r="AS43" i="1" s="1"/>
  <c r="P43" i="1"/>
  <c r="AC53" i="1"/>
  <c r="AC38" i="1"/>
  <c r="Q64" i="2"/>
  <c r="Q69" i="2" s="1"/>
  <c r="P69" i="2"/>
  <c r="AR26" i="1"/>
  <c r="AS26" i="1" s="1"/>
  <c r="P26" i="1"/>
  <c r="AJ33" i="1"/>
  <c r="AI33" i="1"/>
  <c r="AC33" i="1"/>
  <c r="AC40" i="1"/>
  <c r="U28" i="5"/>
  <c r="AR54" i="1"/>
  <c r="AS54" i="1" s="1"/>
  <c r="P54" i="1"/>
  <c r="Q64" i="3"/>
  <c r="Q69" i="3" s="1"/>
  <c r="P69" i="3"/>
  <c r="AR64" i="3"/>
  <c r="AC42" i="1"/>
  <c r="AR64" i="2"/>
  <c r="Q90" i="5"/>
  <c r="Q95" i="5" s="1"/>
  <c r="AR37" i="1"/>
  <c r="AS37" i="1" s="1"/>
  <c r="P37" i="1"/>
  <c r="AR22" i="1"/>
  <c r="P22" i="1"/>
  <c r="Q4" i="1"/>
  <c r="AU4" i="2"/>
  <c r="M64" i="1"/>
  <c r="AC30" i="1"/>
  <c r="U77" i="5"/>
  <c r="U75" i="5" s="1"/>
  <c r="W56" i="1" s="1"/>
  <c r="AB56" i="1" s="1"/>
  <c r="R75" i="5"/>
  <c r="Q56" i="1" s="1"/>
  <c r="AU56" i="1" s="1"/>
  <c r="U66" i="5"/>
  <c r="U65" i="5" s="1"/>
  <c r="W54" i="1" s="1"/>
  <c r="AB54" i="1" s="1"/>
  <c r="R65" i="5"/>
  <c r="Q54" i="1" s="1"/>
  <c r="AU54" i="1" s="1"/>
  <c r="AC60" i="1"/>
  <c r="AC51" i="1"/>
  <c r="AJ22" i="1"/>
  <c r="AC22" i="1"/>
  <c r="AI22" i="1"/>
  <c r="R83" i="5"/>
  <c r="Q59" i="1" s="1"/>
  <c r="AU59" i="1" s="1"/>
  <c r="U84" i="5"/>
  <c r="U83" i="5" s="1"/>
  <c r="W59" i="1" s="1"/>
  <c r="AB59" i="1" s="1"/>
  <c r="AJ62" i="1" l="1"/>
  <c r="AI62" i="1"/>
  <c r="AC62" i="1"/>
  <c r="AS22" i="1"/>
  <c r="AS64" i="1" s="1"/>
  <c r="AR64" i="1"/>
  <c r="R94" i="5"/>
  <c r="R90" i="5"/>
  <c r="R95" i="5" s="1"/>
  <c r="Q6" i="1"/>
  <c r="AU6" i="1" s="1"/>
  <c r="AU4" i="1"/>
  <c r="AC4" i="1"/>
  <c r="AJ37" i="1"/>
  <c r="AI37" i="1"/>
  <c r="AC37" i="1"/>
  <c r="AJ43" i="1"/>
  <c r="AI43" i="1"/>
  <c r="AC43" i="1"/>
  <c r="AJ56" i="1"/>
  <c r="AC56" i="1"/>
  <c r="AI56" i="1"/>
  <c r="AI59" i="1"/>
  <c r="AC59" i="1"/>
  <c r="AJ59" i="1"/>
  <c r="AJ54" i="1"/>
  <c r="AI54" i="1"/>
  <c r="AC54" i="1"/>
  <c r="P64" i="1"/>
  <c r="P69" i="1" s="1"/>
  <c r="M69" i="1"/>
  <c r="P68" i="1"/>
  <c r="U94" i="5"/>
  <c r="U20" i="5"/>
  <c r="W26" i="1" s="1"/>
  <c r="AB26" i="1" s="1"/>
  <c r="W6" i="1"/>
  <c r="AJ26" i="1" l="1"/>
  <c r="AI26" i="1"/>
  <c r="AC26" i="1"/>
  <c r="W64" i="1"/>
  <c r="W69" i="1" s="1"/>
  <c r="AB6" i="1"/>
  <c r="W68" i="1"/>
  <c r="Q64" i="1"/>
  <c r="Q69" i="1" s="1"/>
  <c r="AU64" i="1"/>
  <c r="U90" i="5"/>
  <c r="U95" i="5" s="1"/>
  <c r="Q68" i="1"/>
  <c r="AJ6" i="1" l="1"/>
  <c r="AC6" i="1"/>
  <c r="AC64" i="1" s="1"/>
  <c r="AI6" i="1"/>
  <c r="AB64" i="1"/>
  <c r="AB69" i="1" s="1"/>
  <c r="AB68" i="1"/>
</calcChain>
</file>

<file path=xl/comments1.xml><?xml version="1.0" encoding="utf-8"?>
<comments xmlns="http://schemas.openxmlformats.org/spreadsheetml/2006/main">
  <authors>
    <author>Williams Mark (Analysis)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indicate of the the total trucks lifting (col M) how many are dedicated to aviation fuel contracts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detail any smaller depots that you road bridge product to</t>
        </r>
      </text>
    </comment>
  </commentList>
</comments>
</file>

<file path=xl/comments2.xml><?xml version="1.0" encoding="utf-8"?>
<comments xmlns="http://schemas.openxmlformats.org/spreadsheetml/2006/main">
  <authors>
    <author>Williams Mark (Analysis)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indicate of the the total trucks lifting (col M) how many are dedicated to aviation fuel contracts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detail any smaller depots that you road bridge product to</t>
        </r>
      </text>
    </comment>
  </commentList>
</comments>
</file>

<file path=xl/comments3.xml><?xml version="1.0" encoding="utf-8"?>
<comments xmlns="http://schemas.openxmlformats.org/spreadsheetml/2006/main">
  <authors>
    <author>Williams Mark (Analysis)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indicate of the the total trucks lifting (col M) how many are dedicated to aviation fuel contracts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detail any smaller depots that you road bridge product to</t>
        </r>
      </text>
    </comment>
  </commentList>
</comments>
</file>

<file path=xl/comments4.xml><?xml version="1.0" encoding="utf-8"?>
<comments xmlns="http://schemas.openxmlformats.org/spreadsheetml/2006/main">
  <authors>
    <author>Williams Mark (Analysis)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indicate of the the total trucks lifting (col M) how many are dedicated to aviation fuel contracts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detail any smaller depots that you road bridge product to</t>
        </r>
      </text>
    </comment>
  </commentList>
</comments>
</file>

<file path=xl/comments5.xml><?xml version="1.0" encoding="utf-8"?>
<comments xmlns="http://schemas.openxmlformats.org/spreadsheetml/2006/main">
  <authors>
    <author>Williams Mark (Analysis)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Williams Mark (Analysis):</t>
        </r>
        <r>
          <rPr>
            <sz val="9"/>
            <color indexed="81"/>
            <rFont val="Tahoma"/>
            <family val="2"/>
          </rPr>
          <t xml:space="preserve">
Please indicate of the the total trucks lifting (col M) how many are dedicated to aviation fuel contracts</t>
        </r>
      </text>
    </comment>
  </commentList>
</comments>
</file>

<file path=xl/sharedStrings.xml><?xml version="1.0" encoding="utf-8"?>
<sst xmlns="http://schemas.openxmlformats.org/spreadsheetml/2006/main" count="1327" uniqueCount="234">
  <si>
    <t>OFFICIAL SENSITIVE - COMMERCIALLY SENSITIVE</t>
  </si>
  <si>
    <t>Terminals</t>
  </si>
  <si>
    <t>Operating Companies</t>
  </si>
  <si>
    <t xml:space="preserve">Terminal Name </t>
  </si>
  <si>
    <t>Trade Association</t>
  </si>
  <si>
    <t>Total Number of Drivers Based at Terminal ('place of work')</t>
  </si>
  <si>
    <t>Total Number of UNITE Drivers Based at Terminal ('place of work')</t>
  </si>
  <si>
    <t>Total Number of Drivers Based Off Site (please detail below)</t>
  </si>
  <si>
    <t>Total Number of Drivers Lifting from Terminal (G+I)</t>
  </si>
  <si>
    <t>Total Trucks Lifting From Terminal Based at Terminal</t>
  </si>
  <si>
    <t>Total Trucks Lifting From Terminal Based Off Site (please detail below)</t>
  </si>
  <si>
    <t>Total Trucks lifting from terminal (K+L)</t>
  </si>
  <si>
    <t>Total Aviation Trucks Lifting</t>
  </si>
  <si>
    <t>Total Truckloads per day lifting from terminal</t>
  </si>
  <si>
    <t>Av. Truckloads per truck per day</t>
  </si>
  <si>
    <t xml:space="preserve">Total Volume (mL per day) lifted by Truck </t>
  </si>
  <si>
    <t>Av. Load per truck Litres (e.g 36,000L)</t>
  </si>
  <si>
    <t>Volume Motor Spirit (mL/day)</t>
  </si>
  <si>
    <t>Volume Diesel - Retail Deliveries (ml/day)</t>
  </si>
  <si>
    <t>Volume Diesel - Commercial Deliveries (ml/day)</t>
  </si>
  <si>
    <t>Volume ATF (Aviation Turbine Fuel) (mL/day)</t>
  </si>
  <si>
    <t>Volume Burning Oil (Heating) (mL/day)</t>
  </si>
  <si>
    <t>Volume Red Diesel, Marine Diesel (mL/day)</t>
  </si>
  <si>
    <t>Volume Ethanol (mL/day)</t>
  </si>
  <si>
    <t>Volume Other (Unknown) (mL/day)</t>
  </si>
  <si>
    <t xml:space="preserve">Total Volume (mL/day) </t>
  </si>
  <si>
    <t>Total Volume Check - Totals should match column Q</t>
  </si>
  <si>
    <t>Retail Forecourt owners and/or brands supplied by this terminal - PLEASE POPULATE - e.g Tesco, Sainsbury, Eurogarages, Unbranded…</t>
  </si>
  <si>
    <t>Commercial Diesel Companies supplied by this terminal - PLEASE POPULATE - e.g TFL, Arriva Bus Company, South West Trains</t>
  </si>
  <si>
    <t>Name of Airport(s) Supplied (for aviation deliveries only where appropriate)</t>
  </si>
  <si>
    <t>Ethanol Deliveries made to (location only)</t>
  </si>
  <si>
    <t>Alternative Terminal most likely to be used in event of a disruption at primary terminal</t>
  </si>
  <si>
    <t xml:space="preserve">Location of other depots delivered to </t>
  </si>
  <si>
    <t xml:space="preserve">Check Total Truckloads based on number of trucks lifting and truckloads per truck </t>
  </si>
  <si>
    <t>Difference</t>
  </si>
  <si>
    <t>Check Total Volume based on total truckloads and Av Truckload (mL/day)</t>
  </si>
  <si>
    <t>DROP DOWN _ DO NOT DELETE</t>
  </si>
  <si>
    <t>Aberdeen</t>
  </si>
  <si>
    <t>ASCO UK</t>
  </si>
  <si>
    <t>Aberdeen ASCO UK</t>
  </si>
  <si>
    <t>TSA</t>
  </si>
  <si>
    <t>Certas Energy</t>
  </si>
  <si>
    <t>Aberdeen Certas Energy</t>
  </si>
  <si>
    <t>Yes</t>
  </si>
  <si>
    <t>Avonmouth BOSL</t>
  </si>
  <si>
    <t>Valero</t>
  </si>
  <si>
    <t>Avonmouth BOSL Valero</t>
  </si>
  <si>
    <t>UKPIA</t>
  </si>
  <si>
    <t>No</t>
  </si>
  <si>
    <t>Avonmouth</t>
  </si>
  <si>
    <t>Esso</t>
  </si>
  <si>
    <t>Avonmouth Esso</t>
  </si>
  <si>
    <t>Backford Petroleum Storage Depot</t>
  </si>
  <si>
    <t>CLH</t>
  </si>
  <si>
    <t>Backford Petroleum Storage Depot CLH</t>
  </si>
  <si>
    <t>Bedworth</t>
  </si>
  <si>
    <t>Puma</t>
  </si>
  <si>
    <t>Bedworth Puma</t>
  </si>
  <si>
    <t>Belfast</t>
  </si>
  <si>
    <t>NuStar</t>
  </si>
  <si>
    <t>Belfast NuStar</t>
  </si>
  <si>
    <t>Belfast Puma</t>
  </si>
  <si>
    <t>Birmingham</t>
  </si>
  <si>
    <t xml:space="preserve">Esso </t>
  </si>
  <si>
    <t xml:space="preserve">Birmingham Esso </t>
  </si>
  <si>
    <t>Bramhall</t>
  </si>
  <si>
    <t>Phillips 66 UK</t>
  </si>
  <si>
    <t>Bramhall Phillips 66 UK</t>
  </si>
  <si>
    <t>Canvey Island</t>
  </si>
  <si>
    <t>Oikos</t>
  </si>
  <si>
    <t>Canvey Island Oikos</t>
  </si>
  <si>
    <t>Cardiff</t>
  </si>
  <si>
    <t>Greenergy</t>
  </si>
  <si>
    <t>Cardiff Greenergy</t>
  </si>
  <si>
    <t>FPS</t>
  </si>
  <si>
    <t xml:space="preserve">Prax Storage </t>
  </si>
  <si>
    <t xml:space="preserve">Cardiff Prax Storage </t>
  </si>
  <si>
    <t>Cardiff Valero</t>
  </si>
  <si>
    <t>Clydebank</t>
  </si>
  <si>
    <t>Clydebank NuStar</t>
  </si>
  <si>
    <t>Cowes</t>
  </si>
  <si>
    <t>Isle of Wight Fuels</t>
  </si>
  <si>
    <t>Cowes Isle of Wight Fuels</t>
  </si>
  <si>
    <t>Dagenham</t>
  </si>
  <si>
    <t>Stolthaven</t>
  </si>
  <si>
    <t>Dagenham Stolthaven</t>
  </si>
  <si>
    <t>Dalston Distribution Terminal</t>
  </si>
  <si>
    <t>Petroineos</t>
  </si>
  <si>
    <t>Dalston Distribution Terminal Petroineos</t>
  </si>
  <si>
    <t>Eastham</t>
  </si>
  <si>
    <t>Eastham NuStar</t>
  </si>
  <si>
    <t>Falmouth</t>
  </si>
  <si>
    <t>World Fuel Services</t>
  </si>
  <si>
    <t>Falmouth World Fuel Services</t>
  </si>
  <si>
    <t>Grangemouth Refinery Supply Terminal</t>
  </si>
  <si>
    <t>Grangemouth Refinery Supply Terminal Petroineos</t>
  </si>
  <si>
    <t>Grangemouth Terminal</t>
  </si>
  <si>
    <t>Grangemouth Terminal NuStar</t>
  </si>
  <si>
    <t>Grays</t>
  </si>
  <si>
    <t>Grays NuStar</t>
  </si>
  <si>
    <t>Great Yarmouth</t>
  </si>
  <si>
    <t>Great Yarmouth ASCO UK</t>
  </si>
  <si>
    <t xml:space="preserve">Hallen Petroleum Storage Depot </t>
  </si>
  <si>
    <t>Hallen Petroleum Storage Depot CLH</t>
  </si>
  <si>
    <t>Hamble</t>
  </si>
  <si>
    <t>BP Oil UK</t>
  </si>
  <si>
    <t>Hamble BP Oil UK</t>
  </si>
  <si>
    <t>Hemel Hempstead</t>
  </si>
  <si>
    <t>Hemel Hempstead BP Oil UK</t>
  </si>
  <si>
    <t>Hythe</t>
  </si>
  <si>
    <t>Hythe Esso</t>
  </si>
  <si>
    <t>Immingham Pipeline Centre (IPC)</t>
  </si>
  <si>
    <t>Immingham Pipeline Centre (IPC) Phillips 66 UK</t>
  </si>
  <si>
    <t>Immingham West</t>
  </si>
  <si>
    <t>Inter Terminals</t>
  </si>
  <si>
    <t>Immingham West Inter Terminals</t>
  </si>
  <si>
    <t>Inverness</t>
  </si>
  <si>
    <t>Inverness Certas Energy</t>
  </si>
  <si>
    <t xml:space="preserve">Isle of Grain </t>
  </si>
  <si>
    <t>Isle of Grain BP Oil UK</t>
  </si>
  <si>
    <t>Jarrow</t>
  </si>
  <si>
    <t>Jarrow Prax Storage</t>
  </si>
  <si>
    <t>Lindsey</t>
  </si>
  <si>
    <t>Total UK Ltd</t>
  </si>
  <si>
    <t>Killingholme Road Loading Terminal</t>
  </si>
  <si>
    <t>Kingsbury BP</t>
  </si>
  <si>
    <t>BP Oil UK / Shell</t>
  </si>
  <si>
    <t>Kingsbury BP/Shell</t>
  </si>
  <si>
    <t>Kingsbury Valero</t>
  </si>
  <si>
    <t>Kingsbury WOSL</t>
  </si>
  <si>
    <t>Total UK Ltd / Phillips 66 UK</t>
  </si>
  <si>
    <t>Londonderry</t>
  </si>
  <si>
    <t>LSS Ltd</t>
  </si>
  <si>
    <t>Londonderry LSS Ltd</t>
  </si>
  <si>
    <t>Manchester</t>
  </si>
  <si>
    <t>Manchester Valero</t>
  </si>
  <si>
    <t>Milford Haven</t>
  </si>
  <si>
    <t>Milford Haven Puma</t>
  </si>
  <si>
    <t>Semlogistics</t>
  </si>
  <si>
    <t>Milford Haven SemLogistics</t>
  </si>
  <si>
    <t xml:space="preserve">Misterton Petroleum Storage Depot </t>
  </si>
  <si>
    <t>Misterton Petroleum Storage Depot CLH</t>
  </si>
  <si>
    <t>North Tees</t>
  </si>
  <si>
    <t>Navigator</t>
  </si>
  <si>
    <t>North Tees Navigator</t>
  </si>
  <si>
    <t>Northampton</t>
  </si>
  <si>
    <t>Northampton BP Oil UK</t>
  </si>
  <si>
    <t>Nottingham</t>
  </si>
  <si>
    <t>Nottingham Total UK Ltd</t>
  </si>
  <si>
    <t>Pembroke</t>
  </si>
  <si>
    <t>Pembroke Valero</t>
  </si>
  <si>
    <t>Peterhead</t>
  </si>
  <si>
    <t>Peterhead ASCO UK</t>
  </si>
  <si>
    <t>Plymouth</t>
  </si>
  <si>
    <t>Plymouth Greenergy</t>
  </si>
  <si>
    <t>UKPIA &amp; TSA</t>
  </si>
  <si>
    <t>Plymouth Valero</t>
  </si>
  <si>
    <t>Purfleet</t>
  </si>
  <si>
    <t>Purfleet Esso</t>
  </si>
  <si>
    <t>Seal Sands</t>
  </si>
  <si>
    <t>Seal Sands Inter Terminals</t>
  </si>
  <si>
    <t xml:space="preserve">Seal Sands Navigator Terminals </t>
  </si>
  <si>
    <t>Shell Haven</t>
  </si>
  <si>
    <t>Shell</t>
  </si>
  <si>
    <t>Shoreham Terminal</t>
  </si>
  <si>
    <t>Local Fuels</t>
  </si>
  <si>
    <t>Shoreham Terminal Local Fuels</t>
  </si>
  <si>
    <t>Stanlow</t>
  </si>
  <si>
    <t>Essar Energy</t>
  </si>
  <si>
    <t>Stanlow Essar Energy</t>
  </si>
  <si>
    <t>Thames Oil Port</t>
  </si>
  <si>
    <t>Greenergy / Shell</t>
  </si>
  <si>
    <t>Theale</t>
  </si>
  <si>
    <t>Theale Puma</t>
  </si>
  <si>
    <t>Thetford Petroleum Storage Depot</t>
  </si>
  <si>
    <t>Thetford Petroleum Storage Depot CLH</t>
  </si>
  <si>
    <t>Tyne Terminal</t>
  </si>
  <si>
    <t>Tyne Terminal Inter Terminals</t>
  </si>
  <si>
    <t>West London</t>
  </si>
  <si>
    <t>West London Esso</t>
  </si>
  <si>
    <t>West Thurrock</t>
  </si>
  <si>
    <t>West Thurrock Navigator</t>
  </si>
  <si>
    <t>Westerleigh</t>
  </si>
  <si>
    <t>Westerleigh Puma</t>
  </si>
  <si>
    <t>Total of all 62 UK Terminals</t>
  </si>
  <si>
    <t>% Change</t>
  </si>
  <si>
    <t xml:space="preserve">Change </t>
  </si>
  <si>
    <t>*** For civilian drivers and trucks that are based off site, please provide the site location name and address, number of drivers and trucks and terminals that they lift from ***</t>
  </si>
  <si>
    <t>Civilian Drivers and Trucks Based Off Site</t>
  </si>
  <si>
    <t>Location and address</t>
  </si>
  <si>
    <t>Number of Drivers</t>
  </si>
  <si>
    <t>Number of Trucks</t>
  </si>
  <si>
    <t>Terminals off site trucks lift from on a daily basis</t>
  </si>
  <si>
    <t>Off Site Parking at Other Terminals</t>
  </si>
  <si>
    <t>TOTAL</t>
  </si>
  <si>
    <t>Check</t>
  </si>
  <si>
    <t>Airport(s) Supplied (for aviation deliveries only where appropriate)</t>
  </si>
  <si>
    <t>Name of Company Delivered For</t>
  </si>
  <si>
    <t>Blackpool Airport</t>
  </si>
  <si>
    <t>Liverpool John Lennon Airport</t>
  </si>
  <si>
    <t>Manchester Airport</t>
  </si>
  <si>
    <t>Belfast International Airport</t>
  </si>
  <si>
    <t>City of Derry Airport</t>
  </si>
  <si>
    <t>George Best Belfast City Airport</t>
  </si>
  <si>
    <t>Aberdeen International Airport</t>
  </si>
  <si>
    <t>Edinburgh Airport</t>
  </si>
  <si>
    <t>Glasgow International Airport</t>
  </si>
  <si>
    <t>Inverness Airport</t>
  </si>
  <si>
    <t>Newcastle Airport</t>
  </si>
  <si>
    <t>Prestwick Airport</t>
  </si>
  <si>
    <t>Birmingham Airport</t>
  </si>
  <si>
    <t>Bournemouth Airport</t>
  </si>
  <si>
    <t>Bristol Airport</t>
  </si>
  <si>
    <t>Cardiff Airport</t>
  </si>
  <si>
    <t>Cornwall Newquay Airport</t>
  </si>
  <si>
    <t>Exeter Airport</t>
  </si>
  <si>
    <t>Southampton Airport</t>
  </si>
  <si>
    <t>MoD</t>
  </si>
  <si>
    <t>London City Airport</t>
  </si>
  <si>
    <t>London Heathrow Airport</t>
  </si>
  <si>
    <t>London Gatwick Airport</t>
  </si>
  <si>
    <t>London Luton Airport</t>
  </si>
  <si>
    <t>London Southend Airport</t>
  </si>
  <si>
    <t>East Midlands Airport</t>
  </si>
  <si>
    <t>Leeds Bradford International Airport</t>
  </si>
  <si>
    <t>Doncaster Sheffield Airport</t>
  </si>
  <si>
    <t>Durham Tees Valley Airport</t>
  </si>
  <si>
    <t>Humberside Airport</t>
  </si>
  <si>
    <t>Bouremouth Airport</t>
  </si>
  <si>
    <t>Cambridge Airport</t>
  </si>
  <si>
    <t>Norwich Airport</t>
  </si>
  <si>
    <t>AV GAS ONLY</t>
  </si>
  <si>
    <t>Small Regional Airports (AV GAS)</t>
  </si>
  <si>
    <t>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</si>
</sst>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7" formatCode="_-[$€-2]\ * #,##0.00_-;\-[$€-2]\ * #,##0.00_-;_-[$€-2]\ * &quot;-&quot;??_-;_-@_-"/>
  </numFmts>
  <fonts count="4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545454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Unicode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sz val="14"/>
      <name val="Arial MT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3">
    <xf numFmtId="164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>
      <alignment vertical="top"/>
    </xf>
    <xf numFmtId="0" fontId="19" fillId="0" borderId="0">
      <alignment vertical="top"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20" applyNumberFormat="0" applyAlignment="0" applyProtection="0"/>
    <xf numFmtId="0" fontId="24" fillId="32" borderId="21" applyNumberFormat="0" applyAlignment="0" applyProtection="0"/>
    <xf numFmtId="43" fontId="7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3" fillId="0" borderId="0" applyNumberFormat="0" applyFill="0" applyBorder="0" applyAlignment="0" applyProtection="0">
      <alignment vertical="top"/>
      <protection locked="0"/>
    </xf>
    <xf numFmtId="164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22" borderId="20" applyNumberFormat="0" applyAlignment="0" applyProtection="0"/>
    <xf numFmtId="0" fontId="37" fillId="0" borderId="25" applyNumberFormat="0" applyFill="0" applyAlignment="0" applyProtection="0"/>
    <xf numFmtId="0" fontId="38" fillId="22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39" fillId="0" borderId="0"/>
    <xf numFmtId="164" fontId="25" fillId="0" borderId="0"/>
    <xf numFmtId="164" fontId="25" fillId="0" borderId="0"/>
    <xf numFmtId="164" fontId="26" fillId="0" borderId="0"/>
    <xf numFmtId="164" fontId="2" fillId="0" borderId="0"/>
    <xf numFmtId="164" fontId="1" fillId="0" borderId="0"/>
    <xf numFmtId="0" fontId="2" fillId="0" borderId="0"/>
    <xf numFmtId="0" fontId="25" fillId="19" borderId="26" applyNumberFormat="0" applyFont="0" applyAlignment="0" applyProtection="0"/>
    <xf numFmtId="0" fontId="40" fillId="31" borderId="27" applyNumberFormat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9" fillId="0" borderId="0">
      <alignment vertical="top"/>
    </xf>
    <xf numFmtId="0" fontId="19" fillId="0" borderId="0">
      <alignment vertical="top"/>
    </xf>
    <xf numFmtId="0" fontId="41" fillId="33" borderId="28"/>
    <xf numFmtId="0" fontId="42" fillId="0" borderId="0"/>
    <xf numFmtId="0" fontId="43" fillId="0" borderId="29" applyNumberFormat="0" applyFill="0" applyAlignment="0" applyProtection="0"/>
    <xf numFmtId="0" fontId="37" fillId="0" borderId="0" applyNumberFormat="0" applyFill="0" applyBorder="0" applyAlignment="0" applyProtection="0"/>
  </cellStyleXfs>
  <cellXfs count="195">
    <xf numFmtId="164" fontId="0" fillId="0" borderId="0" xfId="0"/>
    <xf numFmtId="164" fontId="3" fillId="0" borderId="1" xfId="0" applyFont="1" applyBorder="1" applyAlignment="1" applyProtection="1">
      <alignment horizontal="center" vertical="center" textRotation="90"/>
      <protection locked="0"/>
    </xf>
    <xf numFmtId="1" fontId="4" fillId="2" borderId="2" xfId="0" applyNumberFormat="1" applyFont="1" applyFill="1" applyBorder="1" applyAlignment="1" applyProtection="1">
      <alignment vertical="center" wrapText="1"/>
      <protection locked="0"/>
    </xf>
    <xf numFmtId="164" fontId="5" fillId="3" borderId="3" xfId="0" applyFont="1" applyFill="1" applyBorder="1" applyAlignment="1" applyProtection="1">
      <alignment vertical="center" wrapText="1"/>
      <protection locked="0"/>
    </xf>
    <xf numFmtId="164" fontId="5" fillId="4" borderId="4" xfId="0" applyFont="1" applyFill="1" applyBorder="1" applyAlignment="1" applyProtection="1">
      <alignment vertical="center" wrapText="1"/>
      <protection locked="0"/>
    </xf>
    <xf numFmtId="164" fontId="5" fillId="4" borderId="5" xfId="0" applyFont="1" applyFill="1" applyBorder="1" applyAlignment="1" applyProtection="1">
      <alignment vertical="center" wrapText="1"/>
      <protection locked="0"/>
    </xf>
    <xf numFmtId="164" fontId="5" fillId="5" borderId="4" xfId="0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vertical="center" wrapText="1"/>
      <protection locked="0"/>
    </xf>
    <xf numFmtId="164" fontId="5" fillId="4" borderId="6" xfId="0" applyFont="1" applyFill="1" applyBorder="1" applyAlignment="1" applyProtection="1">
      <alignment vertical="center" wrapText="1"/>
      <protection locked="0"/>
    </xf>
    <xf numFmtId="3" fontId="5" fillId="4" borderId="4" xfId="0" applyNumberFormat="1" applyFont="1" applyFill="1" applyBorder="1" applyAlignment="1" applyProtection="1">
      <alignment vertical="center" wrapText="1"/>
      <protection locked="0"/>
    </xf>
    <xf numFmtId="3" fontId="5" fillId="4" borderId="3" xfId="0" applyNumberFormat="1" applyFont="1" applyFill="1" applyBorder="1" applyAlignment="1" applyProtection="1">
      <alignment vertical="center" wrapText="1"/>
      <protection locked="0"/>
    </xf>
    <xf numFmtId="164" fontId="6" fillId="3" borderId="7" xfId="0" applyFont="1" applyFill="1" applyBorder="1" applyAlignment="1" applyProtection="1">
      <alignment vertical="center" wrapText="1"/>
      <protection locked="0"/>
    </xf>
    <xf numFmtId="164" fontId="5" fillId="3" borderId="0" xfId="0" applyFont="1" applyFill="1" applyBorder="1" applyAlignment="1" applyProtection="1">
      <alignment vertical="center" wrapText="1"/>
      <protection locked="0"/>
    </xf>
    <xf numFmtId="164" fontId="5" fillId="3" borderId="2" xfId="0" applyFont="1" applyFill="1" applyBorder="1" applyAlignment="1" applyProtection="1">
      <alignment vertical="center" wrapText="1"/>
      <protection locked="0"/>
    </xf>
    <xf numFmtId="164" fontId="6" fillId="3" borderId="6" xfId="0" applyFont="1" applyFill="1" applyBorder="1" applyAlignment="1" applyProtection="1">
      <alignment vertical="center" wrapText="1"/>
      <protection locked="0"/>
    </xf>
    <xf numFmtId="164" fontId="6" fillId="3" borderId="2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horizontal="left" vertical="center" wrapText="1"/>
      <protection locked="0"/>
    </xf>
    <xf numFmtId="164" fontId="5" fillId="4" borderId="2" xfId="0" applyFont="1" applyFill="1" applyBorder="1" applyAlignment="1" applyProtection="1">
      <alignment horizontal="center" vertical="center" wrapText="1"/>
      <protection locked="0"/>
    </xf>
    <xf numFmtId="164" fontId="5" fillId="4" borderId="8" xfId="0" applyFont="1" applyFill="1" applyBorder="1" applyAlignment="1" applyProtection="1">
      <alignment horizontal="center" vertical="center" wrapText="1"/>
      <protection locked="0"/>
    </xf>
    <xf numFmtId="164" fontId="6" fillId="6" borderId="2" xfId="0" applyFont="1" applyFill="1" applyBorder="1" applyAlignment="1" applyProtection="1">
      <alignment vertical="center" wrapText="1"/>
      <protection locked="0"/>
    </xf>
    <xf numFmtId="164" fontId="0" fillId="7" borderId="10" xfId="0" applyFont="1" applyFill="1" applyBorder="1" applyProtection="1">
      <protection locked="0"/>
    </xf>
    <xf numFmtId="164" fontId="0" fillId="0" borderId="0" xfId="0" applyFont="1" applyProtection="1">
      <protection locked="0"/>
    </xf>
    <xf numFmtId="164" fontId="0" fillId="8" borderId="3" xfId="0" applyFill="1" applyBorder="1" applyAlignment="1" applyProtection="1">
      <alignment horizontal="left" vertical="center"/>
      <protection locked="0"/>
    </xf>
    <xf numFmtId="164" fontId="0" fillId="8" borderId="3" xfId="0" applyFill="1" applyBorder="1" applyAlignment="1" applyProtection="1">
      <alignment horizontal="center" vertical="center"/>
      <protection locked="0"/>
    </xf>
    <xf numFmtId="1" fontId="7" fillId="9" borderId="8" xfId="0" applyNumberFormat="1" applyFont="1" applyFill="1" applyBorder="1" applyAlignment="1" applyProtection="1">
      <alignment horizontal="center" vertical="center" wrapText="1"/>
    </xf>
    <xf numFmtId="1" fontId="7" fillId="9" borderId="11" xfId="0" applyNumberFormat="1" applyFont="1" applyFill="1" applyBorder="1" applyAlignment="1" applyProtection="1">
      <alignment horizontal="center" vertical="center" wrapText="1"/>
    </xf>
    <xf numFmtId="1" fontId="4" fillId="9" borderId="8" xfId="0" applyNumberFormat="1" applyFont="1" applyFill="1" applyBorder="1" applyAlignment="1" applyProtection="1">
      <alignment horizontal="center" vertical="center" wrapText="1"/>
    </xf>
    <xf numFmtId="1" fontId="7" fillId="9" borderId="0" xfId="0" applyNumberFormat="1" applyFont="1" applyFill="1" applyBorder="1" applyAlignment="1" applyProtection="1">
      <alignment horizontal="center" vertical="center" wrapText="1"/>
    </xf>
    <xf numFmtId="1" fontId="7" fillId="9" borderId="1" xfId="0" applyNumberFormat="1" applyFont="1" applyFill="1" applyBorder="1" applyAlignment="1" applyProtection="1">
      <alignment horizontal="center" vertical="center" wrapText="1"/>
    </xf>
    <xf numFmtId="2" fontId="4" fillId="9" borderId="1" xfId="0" applyNumberFormat="1" applyFont="1" applyFill="1" applyBorder="1" applyAlignment="1" applyProtection="1">
      <alignment horizontal="center" vertical="center" wrapText="1"/>
    </xf>
    <xf numFmtId="3" fontId="7" fillId="9" borderId="8" xfId="0" applyNumberFormat="1" applyFont="1" applyFill="1" applyBorder="1" applyAlignment="1" applyProtection="1">
      <alignment horizontal="center" vertical="center" wrapText="1"/>
    </xf>
    <xf numFmtId="2" fontId="0" fillId="10" borderId="7" xfId="0" applyNumberFormat="1" applyFill="1" applyBorder="1" applyAlignment="1" applyProtection="1">
      <alignment horizontal="center" vertical="center"/>
    </xf>
    <xf numFmtId="2" fontId="0" fillId="10" borderId="2" xfId="0" applyNumberFormat="1" applyFill="1" applyBorder="1" applyAlignment="1" applyProtection="1">
      <alignment horizontal="center" vertical="center"/>
    </xf>
    <xf numFmtId="2" fontId="0" fillId="10" borderId="12" xfId="0" applyNumberFormat="1" applyFill="1" applyBorder="1" applyAlignment="1" applyProtection="1">
      <alignment horizontal="center" vertical="center"/>
    </xf>
    <xf numFmtId="2" fontId="7" fillId="9" borderId="2" xfId="0" applyNumberFormat="1" applyFont="1" applyFill="1" applyBorder="1" applyAlignment="1" applyProtection="1">
      <alignment horizontal="center" vertical="center" wrapText="1"/>
    </xf>
    <xf numFmtId="2" fontId="0" fillId="10" borderId="0" xfId="0" applyNumberFormat="1" applyFill="1" applyBorder="1" applyAlignment="1" applyProtection="1">
      <alignment horizontal="center" vertical="center"/>
    </xf>
    <xf numFmtId="2" fontId="8" fillId="10" borderId="2" xfId="0" applyNumberFormat="1" applyFont="1" applyFill="1" applyBorder="1" applyAlignment="1" applyProtection="1">
      <alignment horizontal="center" vertical="center"/>
    </xf>
    <xf numFmtId="1" fontId="7" fillId="1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10" borderId="9" xfId="0" applyNumberFormat="1" applyFill="1" applyBorder="1" applyAlignment="1" applyProtection="1">
      <alignment horizontal="center" vertical="center"/>
    </xf>
    <xf numFmtId="164" fontId="0" fillId="7" borderId="13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2" fontId="0" fillId="10" borderId="11" xfId="0" applyNumberFormat="1" applyFill="1" applyBorder="1" applyAlignment="1" applyProtection="1">
      <alignment horizontal="center" vertical="center"/>
    </xf>
    <xf numFmtId="2" fontId="0" fillId="10" borderId="8" xfId="0" applyNumberFormat="1" applyFill="1" applyBorder="1" applyAlignment="1" applyProtection="1">
      <alignment horizontal="center" vertical="center"/>
    </xf>
    <xf numFmtId="2" fontId="7" fillId="9" borderId="8" xfId="0" applyNumberFormat="1" applyFont="1" applyFill="1" applyBorder="1" applyAlignment="1" applyProtection="1">
      <alignment horizontal="center" vertical="center" wrapText="1"/>
    </xf>
    <xf numFmtId="2" fontId="8" fillId="10" borderId="8" xfId="0" applyNumberFormat="1" applyFont="1" applyFill="1" applyBorder="1" applyAlignment="1" applyProtection="1">
      <alignment horizontal="center" vertical="center"/>
    </xf>
    <xf numFmtId="165" fontId="0" fillId="10" borderId="1" xfId="0" applyNumberFormat="1" applyFill="1" applyBorder="1" applyAlignment="1" applyProtection="1">
      <alignment horizontal="center" vertical="center"/>
    </xf>
    <xf numFmtId="164" fontId="0" fillId="7" borderId="14" xfId="0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8" borderId="3" xfId="0" applyNumberFormat="1" applyFill="1" applyBorder="1" applyAlignment="1" applyProtection="1">
      <alignment horizontal="left" vertical="center"/>
      <protection locked="0"/>
    </xf>
    <xf numFmtId="164" fontId="0" fillId="0" borderId="0" xfId="0" applyFill="1" applyAlignment="1" applyProtection="1">
      <alignment vertical="center"/>
      <protection locked="0"/>
    </xf>
    <xf numFmtId="1" fontId="7" fillId="0" borderId="8" xfId="0" applyNumberFormat="1" applyFont="1" applyFill="1" applyBorder="1" applyAlignment="1" applyProtection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</xf>
    <xf numFmtId="2" fontId="7" fillId="0" borderId="8" xfId="0" applyNumberFormat="1" applyFont="1" applyFill="1" applyBorder="1" applyAlignment="1" applyProtection="1">
      <alignment horizontal="center" vertical="center" wrapText="1"/>
    </xf>
    <xf numFmtId="164" fontId="9" fillId="8" borderId="0" xfId="0" applyFont="1" applyFill="1"/>
    <xf numFmtId="164" fontId="7" fillId="0" borderId="0" xfId="0" applyFont="1"/>
    <xf numFmtId="2" fontId="7" fillId="10" borderId="11" xfId="0" applyNumberFormat="1" applyFont="1" applyFill="1" applyBorder="1" applyAlignment="1" applyProtection="1">
      <alignment horizontal="center" vertical="center"/>
    </xf>
    <xf numFmtId="2" fontId="7" fillId="10" borderId="8" xfId="0" applyNumberFormat="1" applyFont="1" applyFill="1" applyBorder="1" applyAlignment="1" applyProtection="1">
      <alignment horizontal="center" vertical="center"/>
    </xf>
    <xf numFmtId="2" fontId="7" fillId="10" borderId="0" xfId="0" applyNumberFormat="1" applyFont="1" applyFill="1" applyBorder="1" applyAlignment="1" applyProtection="1">
      <alignment horizontal="center" vertical="center"/>
    </xf>
    <xf numFmtId="1" fontId="7" fillId="10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0" applyFont="1" applyAlignment="1" applyProtection="1">
      <alignment vertical="center"/>
      <protection locked="0"/>
    </xf>
    <xf numFmtId="164" fontId="0" fillId="0" borderId="0" xfId="0" applyProtection="1">
      <protection locked="0"/>
    </xf>
    <xf numFmtId="164" fontId="0" fillId="8" borderId="2" xfId="0" applyFill="1" applyBorder="1" applyAlignment="1" applyProtection="1">
      <alignment horizontal="left" vertical="center"/>
      <protection locked="0"/>
    </xf>
    <xf numFmtId="2" fontId="0" fillId="10" borderId="16" xfId="0" applyNumberFormat="1" applyFill="1" applyBorder="1" applyAlignment="1" applyProtection="1">
      <alignment horizontal="center" vertical="center"/>
    </xf>
    <xf numFmtId="165" fontId="0" fillId="10" borderId="17" xfId="0" applyNumberForma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vertical="center" wrapText="1"/>
      <protection locked="0"/>
    </xf>
    <xf numFmtId="1" fontId="4" fillId="2" borderId="5" xfId="0" applyNumberFormat="1" applyFont="1" applyFill="1" applyBorder="1" applyAlignment="1" applyProtection="1">
      <alignment vertical="center" wrapText="1"/>
      <protection locked="0"/>
    </xf>
    <xf numFmtId="1" fontId="4" fillId="2" borderId="6" xfId="0" applyNumberFormat="1" applyFont="1" applyFill="1" applyBorder="1" applyAlignment="1" applyProtection="1">
      <alignment vertical="center" wrapText="1"/>
      <protection locked="0"/>
    </xf>
    <xf numFmtId="1" fontId="6" fillId="11" borderId="4" xfId="0" applyNumberFormat="1" applyFont="1" applyFill="1" applyBorder="1" applyAlignment="1" applyProtection="1">
      <alignment horizontal="center" vertical="center" wrapText="1"/>
    </xf>
    <xf numFmtId="1" fontId="6" fillId="11" borderId="3" xfId="0" applyNumberFormat="1" applyFont="1" applyFill="1" applyBorder="1" applyAlignment="1" applyProtection="1">
      <alignment horizontal="center" vertical="center" wrapText="1"/>
    </xf>
    <xf numFmtId="1" fontId="6" fillId="11" borderId="6" xfId="0" applyNumberFormat="1" applyFont="1" applyFill="1" applyBorder="1" applyAlignment="1" applyProtection="1">
      <alignment horizontal="center" vertical="center" wrapText="1"/>
    </xf>
    <xf numFmtId="2" fontId="6" fillId="11" borderId="6" xfId="0" applyNumberFormat="1" applyFont="1" applyFill="1" applyBorder="1" applyAlignment="1" applyProtection="1">
      <alignment horizontal="center" vertical="center" wrapText="1"/>
    </xf>
    <xf numFmtId="3" fontId="6" fillId="11" borderId="3" xfId="0" applyNumberFormat="1" applyFont="1" applyFill="1" applyBorder="1" applyAlignment="1" applyProtection="1">
      <alignment horizontal="center" vertical="center" wrapText="1"/>
    </xf>
    <xf numFmtId="2" fontId="6" fillId="11" borderId="4" xfId="0" applyNumberFormat="1" applyFont="1" applyFill="1" applyBorder="1" applyAlignment="1" applyProtection="1">
      <alignment horizontal="center" vertical="center"/>
      <protection locked="0"/>
    </xf>
    <xf numFmtId="2" fontId="6" fillId="11" borderId="3" xfId="0" applyNumberFormat="1" applyFont="1" applyFill="1" applyBorder="1" applyAlignment="1" applyProtection="1">
      <alignment horizontal="center" vertical="center"/>
      <protection locked="0"/>
    </xf>
    <xf numFmtId="2" fontId="6" fillId="11" borderId="5" xfId="0" applyNumberFormat="1" applyFont="1" applyFill="1" applyBorder="1" applyAlignment="1" applyProtection="1">
      <alignment horizontal="center" vertical="center"/>
      <protection locked="0"/>
    </xf>
    <xf numFmtId="2" fontId="6" fillId="11" borderId="6" xfId="0" applyNumberFormat="1" applyFont="1" applyFill="1" applyBorder="1" applyAlignment="1" applyProtection="1">
      <alignment horizontal="center" vertical="center"/>
      <protection locked="0"/>
    </xf>
    <xf numFmtId="1" fontId="7" fillId="2" borderId="18" xfId="0" applyNumberFormat="1" applyFont="1" applyFill="1" applyBorder="1" applyAlignment="1" applyProtection="1">
      <alignment horizontal="center" vertical="center" wrapText="1"/>
    </xf>
    <xf numFmtId="2" fontId="6" fillId="11" borderId="15" xfId="0" applyNumberFormat="1" applyFont="1" applyFill="1" applyBorder="1" applyAlignment="1" applyProtection="1">
      <alignment horizontal="center" vertical="center"/>
      <protection locked="0"/>
    </xf>
    <xf numFmtId="2" fontId="6" fillId="11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164" fontId="7" fillId="0" borderId="0" xfId="0" applyFont="1" applyFill="1" applyBorder="1" applyAlignment="1" applyProtection="1">
      <alignment vertical="top" wrapText="1"/>
      <protection locked="0"/>
    </xf>
    <xf numFmtId="164" fontId="7" fillId="9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7" fillId="12" borderId="3" xfId="0" applyFont="1" applyFill="1" applyBorder="1" applyAlignment="1" applyProtection="1">
      <alignment horizontal="center" vertical="center" wrapText="1"/>
      <protection locked="0"/>
    </xf>
    <xf numFmtId="164" fontId="0" fillId="10" borderId="0" xfId="0" applyFill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horizontal="center" vertical="top" wrapText="1"/>
      <protection locked="0"/>
    </xf>
    <xf numFmtId="164" fontId="11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7" fillId="13" borderId="4" xfId="0" applyFont="1" applyFill="1" applyBorder="1" applyAlignment="1" applyProtection="1">
      <alignment horizontal="center" vertical="center" wrapText="1"/>
      <protection locked="0"/>
    </xf>
    <xf numFmtId="164" fontId="7" fillId="13" borderId="6" xfId="0" applyFont="1" applyFill="1" applyBorder="1" applyAlignment="1" applyProtection="1">
      <alignment horizontal="center" vertical="center" wrapText="1"/>
      <protection locked="0"/>
    </xf>
    <xf numFmtId="1" fontId="7" fillId="1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Border="1" applyAlignment="1" applyProtection="1">
      <alignment horizontal="left"/>
      <protection locked="0"/>
    </xf>
    <xf numFmtId="164" fontId="7" fillId="14" borderId="4" xfId="0" applyFont="1" applyFill="1" applyBorder="1" applyAlignment="1" applyProtection="1">
      <alignment horizontal="center" vertical="center" wrapText="1"/>
      <protection locked="0"/>
    </xf>
    <xf numFmtId="164" fontId="7" fillId="14" borderId="6" xfId="0" applyFont="1" applyFill="1" applyBorder="1" applyAlignment="1" applyProtection="1">
      <alignment horizontal="center" vertical="center" wrapText="1"/>
      <protection locked="0"/>
    </xf>
    <xf numFmtId="9" fontId="7" fillId="14" borderId="4" xfId="1" applyFont="1" applyFill="1" applyBorder="1" applyAlignment="1" applyProtection="1">
      <alignment horizontal="center" vertical="center" wrapText="1"/>
      <protection locked="0"/>
    </xf>
    <xf numFmtId="9" fontId="7" fillId="14" borderId="3" xfId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/>
    </xf>
    <xf numFmtId="9" fontId="7" fillId="14" borderId="3" xfId="1" applyFont="1" applyFill="1" applyBorder="1" applyAlignment="1" applyProtection="1">
      <alignment horizontal="center" vertical="center" wrapText="1"/>
    </xf>
    <xf numFmtId="164" fontId="0" fillId="15" borderId="4" xfId="0" applyFill="1" applyBorder="1" applyAlignment="1" applyProtection="1">
      <alignment horizontal="center" vertical="center"/>
      <protection locked="0"/>
    </xf>
    <xf numFmtId="164" fontId="0" fillId="15" borderId="6" xfId="0" applyFill="1" applyBorder="1" applyAlignment="1" applyProtection="1">
      <alignment horizontal="center" vertical="center"/>
      <protection locked="0"/>
    </xf>
    <xf numFmtId="1" fontId="7" fillId="15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15" borderId="3" xfId="0" applyNumberFormat="1" applyFont="1" applyFill="1" applyBorder="1" applyAlignment="1" applyProtection="1">
      <alignment horizontal="center" vertical="center" wrapText="1"/>
    </xf>
    <xf numFmtId="164" fontId="12" fillId="0" borderId="0" xfId="0" applyFont="1" applyAlignment="1">
      <alignment horizontal="left" wrapText="1"/>
    </xf>
    <xf numFmtId="164" fontId="12" fillId="0" borderId="0" xfId="0" applyFont="1" applyAlignment="1">
      <alignment horizontal="left" wrapText="1"/>
    </xf>
    <xf numFmtId="164" fontId="8" fillId="0" borderId="0" xfId="0" applyFont="1"/>
    <xf numFmtId="164" fontId="13" fillId="0" borderId="0" xfId="0" applyFont="1" applyFill="1" applyBorder="1" applyAlignment="1" applyProtection="1">
      <alignment horizontal="left"/>
      <protection locked="0"/>
    </xf>
    <xf numFmtId="164" fontId="11" fillId="0" borderId="0" xfId="0" applyFont="1" applyFill="1" applyBorder="1" applyAlignment="1" applyProtection="1">
      <alignment horizontal="left"/>
      <protection locked="0"/>
    </xf>
    <xf numFmtId="164" fontId="0" fillId="0" borderId="0" xfId="0" applyAlignment="1">
      <alignment horizontal="left"/>
    </xf>
    <xf numFmtId="164" fontId="8" fillId="13" borderId="3" xfId="0" applyFont="1" applyFill="1" applyBorder="1" applyAlignment="1">
      <alignment vertical="center" wrapText="1" shrinkToFit="1"/>
    </xf>
    <xf numFmtId="164" fontId="8" fillId="13" borderId="4" xfId="0" applyFont="1" applyFill="1" applyBorder="1" applyAlignment="1">
      <alignment vertical="center" wrapText="1" shrinkToFit="1"/>
    </xf>
    <xf numFmtId="164" fontId="0" fillId="0" borderId="3" xfId="0" applyBorder="1" applyAlignment="1" applyProtection="1">
      <alignment horizontal="left" wrapText="1"/>
      <protection locked="0"/>
    </xf>
    <xf numFmtId="1" fontId="7" fillId="9" borderId="3" xfId="0" quotePrefix="1" applyNumberFormat="1" applyFont="1" applyFill="1" applyBorder="1" applyAlignment="1" applyProtection="1">
      <alignment horizontal="center" vertical="center" wrapText="1"/>
    </xf>
    <xf numFmtId="167" fontId="7" fillId="9" borderId="3" xfId="0" quotePrefix="1" applyNumberFormat="1" applyFont="1" applyFill="1" applyBorder="1" applyAlignment="1" applyProtection="1">
      <alignment horizontal="center" vertical="center" wrapText="1"/>
    </xf>
    <xf numFmtId="164" fontId="0" fillId="0" borderId="3" xfId="0" applyBorder="1"/>
    <xf numFmtId="164" fontId="7" fillId="0" borderId="3" xfId="0" applyFont="1" applyFill="1" applyBorder="1" applyAlignment="1" applyProtection="1">
      <alignment horizontal="center" vertical="top" wrapText="1"/>
      <protection locked="0"/>
    </xf>
    <xf numFmtId="164" fontId="0" fillId="0" borderId="0" xfId="0" applyAlignment="1"/>
    <xf numFmtId="164" fontId="0" fillId="0" borderId="0" xfId="0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16" xfId="0" applyFont="1" applyBorder="1" applyAlignment="1" applyProtection="1">
      <alignment horizontal="left"/>
      <protection locked="0"/>
    </xf>
    <xf numFmtId="1" fontId="7" fillId="9" borderId="8" xfId="0" quotePrefix="1" applyNumberFormat="1" applyFont="1" applyFill="1" applyBorder="1" applyAlignment="1" applyProtection="1">
      <alignment horizontal="left" vertical="top" wrapText="1"/>
    </xf>
    <xf numFmtId="3" fontId="7" fillId="0" borderId="3" xfId="0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left" vertical="top" wrapText="1"/>
      <protection locked="0"/>
    </xf>
    <xf numFmtId="165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Protection="1">
      <protection locked="0"/>
    </xf>
    <xf numFmtId="164" fontId="5" fillId="4" borderId="7" xfId="0" applyFont="1" applyFill="1" applyBorder="1" applyAlignment="1" applyProtection="1">
      <alignment vertical="center" wrapText="1"/>
      <protection locked="0"/>
    </xf>
    <xf numFmtId="164" fontId="5" fillId="4" borderId="12" xfId="0" applyFont="1" applyFill="1" applyBorder="1" applyAlignment="1" applyProtection="1">
      <alignment vertical="center" wrapText="1"/>
      <protection locked="0"/>
    </xf>
    <xf numFmtId="164" fontId="5" fillId="5" borderId="7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vertical="center" wrapText="1"/>
      <protection locked="0"/>
    </xf>
    <xf numFmtId="164" fontId="5" fillId="4" borderId="9" xfId="0" applyFont="1" applyFill="1" applyBorder="1" applyAlignment="1" applyProtection="1">
      <alignment vertical="center" wrapText="1"/>
      <protection locked="0"/>
    </xf>
    <xf numFmtId="3" fontId="5" fillId="4" borderId="7" xfId="0" applyNumberFormat="1" applyFont="1" applyFill="1" applyBorder="1" applyAlignment="1" applyProtection="1">
      <alignment vertical="center" wrapText="1"/>
      <protection locked="0"/>
    </xf>
    <xf numFmtId="164" fontId="6" fillId="3" borderId="9" xfId="0" applyFont="1" applyFill="1" applyBorder="1" applyAlignment="1" applyProtection="1">
      <alignment vertical="center" wrapText="1"/>
      <protection locked="0"/>
    </xf>
    <xf numFmtId="164" fontId="0" fillId="0" borderId="0" xfId="0" applyFill="1"/>
    <xf numFmtId="2" fontId="7" fillId="0" borderId="8" xfId="0" applyNumberFormat="1" applyFont="1" applyFill="1" applyBorder="1" applyAlignment="1" applyProtection="1">
      <alignment horizontal="center" vertical="center"/>
    </xf>
    <xf numFmtId="2" fontId="7" fillId="10" borderId="12" xfId="0" applyNumberFormat="1" applyFont="1" applyFill="1" applyBorder="1" applyAlignment="1" applyProtection="1">
      <alignment horizontal="center" vertical="center"/>
    </xf>
    <xf numFmtId="2" fontId="7" fillId="10" borderId="2" xfId="0" applyNumberFormat="1" applyFont="1" applyFill="1" applyBorder="1" applyAlignment="1" applyProtection="1">
      <alignment horizontal="center" vertical="center"/>
    </xf>
    <xf numFmtId="164" fontId="7" fillId="10" borderId="8" xfId="0" applyFont="1" applyFill="1" applyBorder="1" applyAlignment="1" applyProtection="1">
      <alignment horizontal="left" vertical="center" wrapText="1"/>
      <protection locked="0"/>
    </xf>
    <xf numFmtId="164" fontId="7" fillId="10" borderId="8" xfId="0" applyFont="1" applyFill="1" applyBorder="1" applyAlignment="1" applyProtection="1">
      <alignment horizontal="left" vertical="center"/>
      <protection locked="0"/>
    </xf>
    <xf numFmtId="1" fontId="7" fillId="0" borderId="8" xfId="0" applyNumberFormat="1" applyFont="1" applyFill="1" applyBorder="1" applyAlignment="1" applyProtection="1">
      <alignment horizontal="left" vertical="center" wrapText="1"/>
      <protection locked="0"/>
    </xf>
    <xf numFmtId="2" fontId="7" fillId="9" borderId="16" xfId="0" applyNumberFormat="1" applyFont="1" applyFill="1" applyBorder="1" applyAlignment="1" applyProtection="1">
      <alignment horizontal="center" vertical="center" wrapText="1"/>
    </xf>
    <xf numFmtId="164" fontId="0" fillId="0" borderId="3" xfId="0" applyBorder="1" applyAlignment="1" applyProtection="1">
      <alignment horizontal="left" vertical="center" wrapText="1"/>
      <protection locked="0"/>
    </xf>
    <xf numFmtId="1" fontId="7" fillId="9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left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6" fillId="3" borderId="3" xfId="0" applyFont="1" applyFill="1" applyBorder="1" applyAlignment="1" applyProtection="1">
      <alignment vertical="center" wrapText="1"/>
      <protection locked="0"/>
    </xf>
    <xf numFmtId="2" fontId="7" fillId="9" borderId="1" xfId="0" applyNumberFormat="1" applyFont="1" applyFill="1" applyBorder="1" applyAlignment="1" applyProtection="1">
      <alignment horizontal="center" vertical="center" wrapText="1"/>
    </xf>
    <xf numFmtId="164" fontId="16" fillId="0" borderId="0" xfId="0" applyFont="1"/>
    <xf numFmtId="164" fontId="0" fillId="0" borderId="3" xfId="0" applyBorder="1" applyAlignment="1">
      <alignment horizontal="left" vertical="top" wrapText="1"/>
    </xf>
    <xf numFmtId="164" fontId="3" fillId="0" borderId="1" xfId="0" applyFont="1" applyBorder="1" applyAlignment="1" applyProtection="1">
      <alignment vertical="center" textRotation="90"/>
      <protection locked="0"/>
    </xf>
    <xf numFmtId="3" fontId="7" fillId="9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2" fontId="4" fillId="10" borderId="8" xfId="0" applyNumberFormat="1" applyFont="1" applyFill="1" applyBorder="1" applyAlignment="1" applyProtection="1">
      <alignment horizontal="center" vertical="center"/>
    </xf>
    <xf numFmtId="164" fontId="17" fillId="0" borderId="0" xfId="0" applyFont="1"/>
    <xf numFmtId="1" fontId="4" fillId="9" borderId="1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quotePrefix="1" applyNumberFormat="1" applyFont="1" applyFill="1" applyBorder="1" applyAlignment="1" applyProtection="1">
      <alignment horizontal="left" vertical="top" wrapText="1"/>
      <protection locked="0"/>
    </xf>
    <xf numFmtId="164" fontId="0" fillId="0" borderId="3" xfId="0" applyBorder="1" applyAlignment="1">
      <alignment horizontal="left" vertical="top"/>
    </xf>
    <xf numFmtId="1" fontId="4" fillId="2" borderId="3" xfId="0" applyNumberFormat="1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horizontal="center" vertical="center" wrapText="1"/>
      <protection locked="0"/>
    </xf>
    <xf numFmtId="164" fontId="8" fillId="16" borderId="3" xfId="0" applyFont="1" applyFill="1" applyBorder="1" applyAlignment="1" applyProtection="1">
      <alignment horizontal="left" vertical="center"/>
      <protection locked="0"/>
    </xf>
    <xf numFmtId="2" fontId="8" fillId="16" borderId="3" xfId="0" applyNumberFormat="1" applyFont="1" applyFill="1" applyBorder="1" applyAlignment="1" applyProtection="1">
      <alignment horizontal="left" vertical="center"/>
      <protection locked="0"/>
    </xf>
    <xf numFmtId="2" fontId="8" fillId="16" borderId="3" xfId="0" applyNumberFormat="1" applyFont="1" applyFill="1" applyBorder="1" applyAlignment="1" applyProtection="1">
      <alignment horizontal="center" vertical="center"/>
      <protection locked="0"/>
    </xf>
    <xf numFmtId="1" fontId="4" fillId="16" borderId="3" xfId="0" applyNumberFormat="1" applyFont="1" applyFill="1" applyBorder="1" applyAlignment="1" applyProtection="1">
      <alignment horizontal="left" vertical="center" wrapText="1"/>
      <protection locked="0"/>
    </xf>
    <xf numFmtId="1" fontId="4" fillId="16" borderId="8" xfId="0" applyNumberFormat="1" applyFont="1" applyFill="1" applyBorder="1" applyAlignment="1" applyProtection="1">
      <alignment horizontal="center" vertical="center" wrapText="1"/>
    </xf>
    <xf numFmtId="1" fontId="4" fillId="16" borderId="11" xfId="0" applyNumberFormat="1" applyFont="1" applyFill="1" applyBorder="1" applyAlignment="1" applyProtection="1">
      <alignment horizontal="center" vertical="center" wrapText="1"/>
    </xf>
    <xf numFmtId="1" fontId="4" fillId="16" borderId="0" xfId="0" applyNumberFormat="1" applyFont="1" applyFill="1" applyBorder="1" applyAlignment="1" applyProtection="1">
      <alignment horizontal="center" vertical="center" wrapText="1"/>
    </xf>
    <xf numFmtId="1" fontId="4" fillId="16" borderId="1" xfId="0" applyNumberFormat="1" applyFont="1" applyFill="1" applyBorder="1" applyAlignment="1" applyProtection="1">
      <alignment horizontal="center" vertical="center" wrapText="1"/>
    </xf>
    <xf numFmtId="2" fontId="4" fillId="16" borderId="1" xfId="0" applyNumberFormat="1" applyFont="1" applyFill="1" applyBorder="1" applyAlignment="1" applyProtection="1">
      <alignment horizontal="center" vertical="center" wrapText="1"/>
    </xf>
    <xf numFmtId="3" fontId="4" fillId="16" borderId="8" xfId="0" applyNumberFormat="1" applyFont="1" applyFill="1" applyBorder="1" applyAlignment="1" applyProtection="1">
      <alignment horizontal="center" vertical="center" wrapText="1"/>
    </xf>
    <xf numFmtId="2" fontId="8" fillId="16" borderId="8" xfId="0" applyNumberFormat="1" applyFont="1" applyFill="1" applyBorder="1" applyAlignment="1" applyProtection="1">
      <alignment horizontal="center" vertical="center"/>
    </xf>
    <xf numFmtId="1" fontId="4" fillId="16" borderId="8" xfId="0" applyNumberFormat="1" applyFont="1" applyFill="1" applyBorder="1" applyAlignment="1" applyProtection="1">
      <alignment horizontal="left" vertical="center" wrapText="1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2" fontId="0" fillId="8" borderId="3" xfId="0" applyNumberFormat="1" applyFill="1" applyBorder="1" applyAlignment="1" applyProtection="1">
      <alignment horizontal="center" vertical="center"/>
      <protection locked="0"/>
    </xf>
    <xf numFmtId="1" fontId="4" fillId="9" borderId="1" xfId="0" applyNumberFormat="1" applyFont="1" applyFill="1" applyBorder="1" applyAlignment="1" applyProtection="1">
      <alignment horizontal="center" vertical="center" wrapText="1"/>
    </xf>
    <xf numFmtId="3" fontId="4" fillId="9" borderId="8" xfId="0" applyNumberFormat="1" applyFont="1" applyFill="1" applyBorder="1" applyAlignment="1" applyProtection="1">
      <alignment horizontal="center" vertical="center" wrapText="1"/>
    </xf>
    <xf numFmtId="2" fontId="0" fillId="10" borderId="8" xfId="0" applyNumberFormat="1" applyFont="1" applyFill="1" applyBorder="1" applyAlignment="1" applyProtection="1">
      <alignment horizontal="center" vertical="center"/>
    </xf>
    <xf numFmtId="164" fontId="8" fillId="16" borderId="3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vertical="center"/>
      <protection locked="0"/>
    </xf>
    <xf numFmtId="1" fontId="7" fillId="10" borderId="3" xfId="0" applyNumberFormat="1" applyFont="1" applyFill="1" applyBorder="1" applyAlignment="1" applyProtection="1">
      <alignment horizontal="left" vertical="center" wrapText="1"/>
      <protection locked="0"/>
    </xf>
    <xf numFmtId="164" fontId="18" fillId="16" borderId="3" xfId="0" applyFont="1" applyFill="1" applyBorder="1"/>
    <xf numFmtId="164" fontId="9" fillId="8" borderId="3" xfId="0" applyFont="1" applyFill="1" applyBorder="1"/>
    <xf numFmtId="164" fontId="11" fillId="16" borderId="3" xfId="0" applyFont="1" applyFill="1" applyBorder="1" applyAlignment="1" applyProtection="1">
      <alignment horizontal="center" vertical="center"/>
      <protection locked="0"/>
    </xf>
    <xf numFmtId="164" fontId="8" fillId="0" borderId="0" xfId="0" applyFont="1" applyProtection="1">
      <protection locked="0"/>
    </xf>
    <xf numFmtId="1" fontId="7" fillId="2" borderId="19" xfId="0" applyNumberFormat="1" applyFont="1" applyFill="1" applyBorder="1" applyAlignment="1" applyProtection="1">
      <alignment horizontal="center" vertical="center" wrapText="1"/>
    </xf>
    <xf numFmtId="2" fontId="7" fillId="13" borderId="3" xfId="0" applyNumberFormat="1" applyFont="1" applyFill="1" applyBorder="1" applyAlignment="1" applyProtection="1">
      <alignment horizontal="center" vertical="center" wrapText="1"/>
      <protection locked="0"/>
    </xf>
    <xf numFmtId="2" fontId="7" fillId="15" borderId="3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%" xfId="3"/>
    <cellStyle name="% 2" xfId="4"/>
    <cellStyle name="% 3" xfId="5"/>
    <cellStyle name="% 4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Comma 3" xfId="35"/>
    <cellStyle name="Comma 4" xfId="36"/>
    <cellStyle name="Comma 5" xfId="37"/>
    <cellStyle name="Comma 6" xfId="38"/>
    <cellStyle name="Comma 7" xfId="39"/>
    <cellStyle name="Currency 2" xfId="40"/>
    <cellStyle name="Currency 3" xfId="41"/>
    <cellStyle name="Euro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Hyperlink 2" xfId="49"/>
    <cellStyle name="Hyperlink 3" xfId="50"/>
    <cellStyle name="Hyperlink 4" xfId="51"/>
    <cellStyle name="Hyperlink 5" xfId="52"/>
    <cellStyle name="Hyperlink 6" xfId="53"/>
    <cellStyle name="Input 2" xfId="54"/>
    <cellStyle name="Linked Cell 2" xfId="55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" xfId="1" builtinId="5"/>
    <cellStyle name="Percent 2" xfId="71"/>
    <cellStyle name="Percent 3" xfId="72"/>
    <cellStyle name="Percent 4" xfId="73"/>
    <cellStyle name="Percent 5" xfId="74"/>
    <cellStyle name="Percent 6" xfId="75"/>
    <cellStyle name="Percent 7" xfId="2"/>
    <cellStyle name="Refdb standard" xfId="76"/>
    <cellStyle name="Style 1" xfId="77"/>
    <cellStyle name="Style 1 2" xfId="78"/>
    <cellStyle name="Style1" xfId="79"/>
    <cellStyle name="Title 2" xfId="80"/>
    <cellStyle name="Total 2" xfId="81"/>
    <cellStyle name="Warning Text 2" xfId="82"/>
  </cellStyles>
  <dxfs count="1516"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F601"/>
  <sheetViews>
    <sheetView showGridLines="0" tabSelected="1" zoomScale="40" zoomScaleNormal="40" workbookViewId="0">
      <pane ySplit="1" topLeftCell="A30" activePane="bottomLeft" state="frozen"/>
      <selection activeCell="AB3" sqref="AB3"/>
      <selection pane="bottomLeft" activeCell="AL74" sqref="AL74"/>
    </sheetView>
  </sheetViews>
  <sheetFormatPr defaultColWidth="0" defaultRowHeight="13.2" customHeight="1"/>
  <cols>
    <col min="1" max="1" width="17.88671875" style="130" customWidth="1"/>
    <col min="2" max="2" width="35.6640625" style="81" customWidth="1"/>
    <col min="3" max="3" width="16.44140625" style="82" customWidth="1"/>
    <col min="4" max="4" width="44.5546875" style="82" customWidth="1"/>
    <col min="5" max="5" width="14.5546875" style="88" customWidth="1"/>
    <col min="6" max="6" width="5" customWidth="1"/>
    <col min="7" max="8" width="14.33203125" style="88" customWidth="1"/>
    <col min="9" max="10" width="13.109375" style="88" customWidth="1"/>
    <col min="11" max="11" width="20.6640625" style="88" customWidth="1"/>
    <col min="12" max="12" width="13.109375" customWidth="1"/>
    <col min="13" max="14" width="12.109375" customWidth="1"/>
    <col min="15" max="15" width="13.109375" customWidth="1"/>
    <col min="16" max="16" width="14.33203125" style="88" customWidth="1"/>
    <col min="17" max="18" width="13.109375" style="122" customWidth="1"/>
    <col min="19" max="19" width="3.6640625" customWidth="1"/>
    <col min="20" max="21" width="14" style="130" customWidth="1"/>
    <col min="22" max="22" width="12.5546875" style="130" customWidth="1"/>
    <col min="23" max="23" width="14" style="130" customWidth="1"/>
    <col min="24" max="24" width="12.44140625" style="130" customWidth="1"/>
    <col min="25" max="26" width="13.44140625" style="130" customWidth="1"/>
    <col min="27" max="27" width="13" style="130" customWidth="1"/>
    <col min="28" max="29" width="13.44140625" style="130" customWidth="1"/>
    <col min="30" max="30" width="5.6640625" customWidth="1"/>
    <col min="31" max="31" width="30.109375" style="95" customWidth="1"/>
    <col min="32" max="32" width="27.109375" style="95" customWidth="1"/>
    <col min="33" max="33" width="21.6640625" style="95" customWidth="1"/>
    <col min="34" max="34" width="20.88671875" style="95" customWidth="1"/>
    <col min="35" max="36" width="34" style="95" customWidth="1"/>
    <col min="37" max="37" width="18" customWidth="1"/>
    <col min="38" max="38" width="29.109375" customWidth="1"/>
    <col min="39" max="39" width="25.44140625" customWidth="1"/>
    <col min="40" max="40" width="19.33203125" customWidth="1"/>
    <col min="41" max="41" width="30.88671875" customWidth="1"/>
    <col min="42" max="42" width="23.109375" customWidth="1"/>
    <col min="43" max="43" width="14.109375" hidden="1" customWidth="1"/>
    <col min="44" max="48" width="14.33203125" hidden="1" customWidth="1"/>
    <col min="49" max="50" width="9.109375" hidden="1" customWidth="1"/>
    <col min="51" max="51" width="29.33203125" style="130" hidden="1" customWidth="1"/>
    <col min="52" max="52" width="10.44140625" style="130" hidden="1" customWidth="1"/>
    <col min="53" max="54" width="9.109375" style="130" hidden="1" customWidth="1"/>
    <col min="55" max="58" width="10.44140625" style="130" hidden="1" customWidth="1"/>
    <col min="59" max="16384" width="9.109375" style="130" hidden="1"/>
  </cols>
  <sheetData>
    <row r="1" spans="1:51" s="21" customFormat="1" ht="11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4" t="s">
        <v>10</v>
      </c>
      <c r="M1" s="5" t="s">
        <v>11</v>
      </c>
      <c r="N1" s="6" t="s">
        <v>12</v>
      </c>
      <c r="O1" s="7" t="s">
        <v>13</v>
      </c>
      <c r="P1" s="8" t="s">
        <v>14</v>
      </c>
      <c r="Q1" s="9" t="s">
        <v>15</v>
      </c>
      <c r="R1" s="10" t="s">
        <v>16</v>
      </c>
      <c r="S1"/>
      <c r="T1" s="11" t="s">
        <v>17</v>
      </c>
      <c r="U1" s="3" t="s">
        <v>18</v>
      </c>
      <c r="V1" s="12" t="s">
        <v>19</v>
      </c>
      <c r="W1" s="13" t="s">
        <v>20</v>
      </c>
      <c r="X1" s="12" t="s">
        <v>21</v>
      </c>
      <c r="Y1" s="13" t="s">
        <v>22</v>
      </c>
      <c r="Z1" s="12" t="s">
        <v>23</v>
      </c>
      <c r="AA1" s="13" t="s">
        <v>24</v>
      </c>
      <c r="AB1" s="14" t="s">
        <v>25</v>
      </c>
      <c r="AC1" s="15" t="s">
        <v>26</v>
      </c>
      <c r="AD1"/>
      <c r="AE1" s="16" t="s">
        <v>27</v>
      </c>
      <c r="AF1" s="16" t="s">
        <v>28</v>
      </c>
      <c r="AG1" s="17" t="s">
        <v>29</v>
      </c>
      <c r="AH1" s="17" t="s">
        <v>30</v>
      </c>
      <c r="AI1" s="17" t="s">
        <v>31</v>
      </c>
      <c r="AJ1" s="18" t="s">
        <v>32</v>
      </c>
      <c r="AK1"/>
      <c r="AL1"/>
      <c r="AM1"/>
      <c r="AN1"/>
      <c r="AO1"/>
      <c r="AP1"/>
      <c r="AQ1"/>
      <c r="AR1" s="15" t="s">
        <v>33</v>
      </c>
      <c r="AS1" s="15" t="s">
        <v>34</v>
      </c>
      <c r="AT1" s="19" t="s">
        <v>35</v>
      </c>
      <c r="AU1" s="19" t="s">
        <v>34</v>
      </c>
      <c r="AV1"/>
      <c r="AW1"/>
      <c r="AX1"/>
      <c r="AY1" s="20" t="s">
        <v>36</v>
      </c>
    </row>
    <row r="2" spans="1:51" s="40" customFormat="1" ht="17.25" customHeight="1">
      <c r="A2" s="1"/>
      <c r="B2" s="22" t="s">
        <v>37</v>
      </c>
      <c r="C2" s="22" t="s">
        <v>38</v>
      </c>
      <c r="D2" s="22" t="s">
        <v>39</v>
      </c>
      <c r="E2" s="23" t="s">
        <v>40</v>
      </c>
      <c r="F2"/>
      <c r="G2" s="24">
        <f>SUM('Company1 Return:Company3 Return'!G2)</f>
        <v>0</v>
      </c>
      <c r="H2" s="24">
        <f>SUM('Company1 Return:Company3 Return'!H2)</f>
        <v>0</v>
      </c>
      <c r="I2" s="25">
        <f>SUM('Company1 Return:Company3 Return'!I2)</f>
        <v>0</v>
      </c>
      <c r="J2" s="26">
        <f>SUM('Company1 Return:Company3 Return'!J2)</f>
        <v>0</v>
      </c>
      <c r="K2" s="27">
        <f>SUM('Company1 Return:Company3 Return'!K2)</f>
        <v>0</v>
      </c>
      <c r="L2" s="25">
        <f>SUM('Company1 Return:Company3 Return'!L2)</f>
        <v>0</v>
      </c>
      <c r="M2" s="26">
        <f>SUM('Company1 Return:Company3 Return'!M2)</f>
        <v>0</v>
      </c>
      <c r="N2" s="27">
        <f>SUM('Company1 Return:Company3 Return'!N2)</f>
        <v>0</v>
      </c>
      <c r="O2" s="24">
        <f>SUM('Company1 Return:Company3 Return'!O2)</f>
        <v>0</v>
      </c>
      <c r="P2" s="28" t="str">
        <f>IFERROR(O2/M2,"")</f>
        <v/>
      </c>
      <c r="Q2" s="29">
        <f>SUM('Company1 Return:Company3 Return'!Q2)</f>
        <v>0</v>
      </c>
      <c r="R2" s="30"/>
      <c r="S2"/>
      <c r="T2" s="31">
        <f>SUM('Company1 Return:Company3 Return'!T2)</f>
        <v>0</v>
      </c>
      <c r="U2" s="32">
        <f>SUM('Company1 Return:Company3 Return'!U2)</f>
        <v>0</v>
      </c>
      <c r="V2" s="33">
        <f>SUM('Company1 Return:Company3 Return'!V2)</f>
        <v>0</v>
      </c>
      <c r="W2" s="34">
        <f>SUM('Company1 Return:Company3 Return'!W2)</f>
        <v>0</v>
      </c>
      <c r="X2" s="33">
        <f>SUM('Company1 Return:Company3 Return'!X2)</f>
        <v>0</v>
      </c>
      <c r="Y2" s="32">
        <f>SUM('Company1 Return:Company3 Return'!Y2)</f>
        <v>0</v>
      </c>
      <c r="Z2" s="33">
        <f>SUM('Company1 Return:Company3 Return'!Z2)</f>
        <v>0</v>
      </c>
      <c r="AA2" s="32">
        <f>SUM('Company1 Return:Company3 Return'!AA2)</f>
        <v>0</v>
      </c>
      <c r="AB2" s="35">
        <f>SUM(T2:AA2)</f>
        <v>0</v>
      </c>
      <c r="AC2" s="36">
        <f>AB2-Q2</f>
        <v>0</v>
      </c>
      <c r="AD2"/>
      <c r="AE2" s="37" t="str">
        <f>IF(T2+U2&gt;0,'Company1 Return'!AE2&amp;", "&amp;'Company2 Return'!AE2&amp;", "&amp;'Company3 Return'!AE2,"")</f>
        <v/>
      </c>
      <c r="AF2" s="37" t="str">
        <f>IF(V2&gt;0,'Company1 Return'!AF2&amp;", "&amp;'Company2 Return'!AF2&amp;", "&amp;'Company3 Return'!AF2,"")</f>
        <v/>
      </c>
      <c r="AG2" s="37"/>
      <c r="AH2" s="37" t="str">
        <f>IF(Z2&gt;0,'Company1 Return'!AH2&amp;", "&amp;'Company2 Return'!AH2&amp;", "&amp;'Company3 Return'!AH2,"")</f>
        <v/>
      </c>
      <c r="AI2" s="37" t="str">
        <f>IF(AB2&gt;0,'Company1 Return'!AI2&amp;", "&amp;'Company2 Return'!AI2&amp;", "&amp;'Company3 Return'!AI2,"")</f>
        <v/>
      </c>
      <c r="AJ2" s="37" t="str">
        <f>IF(AB2&gt;0,'Company1 Return'!AJ2&amp;", "&amp;'Company2 Return'!AJ2&amp;", "&amp;'Company3 Return'!AJ2,"")</f>
        <v/>
      </c>
      <c r="AK2"/>
      <c r="AL2"/>
      <c r="AM2"/>
      <c r="AN2"/>
      <c r="AO2"/>
      <c r="AP2"/>
      <c r="AQ2"/>
      <c r="AR2" s="32">
        <f>IFERROR(IF(M2&gt;0,M2*P2,0),0)</f>
        <v>0</v>
      </c>
      <c r="AS2" s="35">
        <f t="shared" ref="AS2:AS63" si="0">AR2-O2</f>
        <v>0</v>
      </c>
      <c r="AT2" s="32">
        <f>IFERROR((O2*R2)/10^6,"")</f>
        <v>0</v>
      </c>
      <c r="AU2" s="38">
        <f t="shared" ref="AU2:AU63" si="1">AT2-Q2</f>
        <v>0</v>
      </c>
      <c r="AV2" s="35"/>
      <c r="AW2"/>
      <c r="AX2"/>
      <c r="AY2" s="39"/>
    </row>
    <row r="3" spans="1:51" s="40" customFormat="1" ht="17.25" customHeight="1">
      <c r="A3" s="1"/>
      <c r="B3" s="22" t="s">
        <v>37</v>
      </c>
      <c r="C3" s="22" t="s">
        <v>41</v>
      </c>
      <c r="D3" s="22" t="s">
        <v>42</v>
      </c>
      <c r="E3" s="23" t="s">
        <v>40</v>
      </c>
      <c r="F3"/>
      <c r="G3" s="24">
        <f>SUM('Company1 Return:Company3 Return'!G3)</f>
        <v>0</v>
      </c>
      <c r="H3" s="24">
        <f>SUM('Company1 Return:Company3 Return'!H3)</f>
        <v>0</v>
      </c>
      <c r="I3" s="25">
        <f>SUM('Company1 Return:Company3 Return'!I3)</f>
        <v>0</v>
      </c>
      <c r="J3" s="26">
        <f>SUM('Company1 Return:Company3 Return'!J3)</f>
        <v>0</v>
      </c>
      <c r="K3" s="27">
        <f>SUM('Company1 Return:Company3 Return'!K3)</f>
        <v>0</v>
      </c>
      <c r="L3" s="25">
        <f>SUM('Company1 Return:Company3 Return'!L3)</f>
        <v>0</v>
      </c>
      <c r="M3" s="26">
        <f>SUM('Company1 Return:Company3 Return'!M3)</f>
        <v>0</v>
      </c>
      <c r="N3" s="27">
        <f>SUM('Company1 Return:Company3 Return'!N3)</f>
        <v>0</v>
      </c>
      <c r="O3" s="24">
        <f>SUM('Company1 Return:Company3 Return'!O3)</f>
        <v>0</v>
      </c>
      <c r="P3" s="28" t="str">
        <f t="shared" ref="P3:P63" si="2">IFERROR(O3/M3,"")</f>
        <v/>
      </c>
      <c r="Q3" s="29">
        <f>SUM('Company1 Return:Company3 Return'!Q3)</f>
        <v>0</v>
      </c>
      <c r="R3" s="30"/>
      <c r="S3"/>
      <c r="T3" s="41">
        <f>SUM('Company1 Return:Company3 Return'!T3)</f>
        <v>0</v>
      </c>
      <c r="U3" s="42">
        <f>SUM('Company1 Return:Company3 Return'!U3)</f>
        <v>0</v>
      </c>
      <c r="V3" s="35">
        <f>SUM('Company1 Return:Company3 Return'!V3)</f>
        <v>0</v>
      </c>
      <c r="W3" s="43">
        <f>SUM('Company1 Return:Company3 Return'!W3)</f>
        <v>0</v>
      </c>
      <c r="X3" s="35">
        <f>SUM('Company1 Return:Company3 Return'!X3)</f>
        <v>0</v>
      </c>
      <c r="Y3" s="42">
        <f>SUM('Company1 Return:Company3 Return'!Y3)</f>
        <v>0</v>
      </c>
      <c r="Z3" s="35">
        <f>SUM('Company1 Return:Company3 Return'!Z3)</f>
        <v>0</v>
      </c>
      <c r="AA3" s="42">
        <f>SUM('Company1 Return:Company3 Return'!AA3)</f>
        <v>0</v>
      </c>
      <c r="AB3" s="35">
        <f t="shared" ref="AB3:AB63" si="3">SUM(T3:AA3)</f>
        <v>0</v>
      </c>
      <c r="AC3" s="44">
        <f t="shared" ref="AC3:AC63" si="4">AB3-Q3</f>
        <v>0</v>
      </c>
      <c r="AD3"/>
      <c r="AE3" s="37" t="str">
        <f>IF(T3+U3&gt;0,'Company1 Return'!AE3&amp;", "&amp;'Company2 Return'!AE3&amp;", "&amp;'Company3 Return'!AE3,"")</f>
        <v/>
      </c>
      <c r="AF3" s="37" t="str">
        <f>IF(V3&gt;0,'Company1 Return'!AF3&amp;", "&amp;'Company2 Return'!AF3&amp;", "&amp;'Company3 Return'!AF3,"")</f>
        <v/>
      </c>
      <c r="AG3" s="37"/>
      <c r="AH3" s="37" t="str">
        <f>IF(Z3&gt;0,'Company1 Return'!AH3&amp;", "&amp;'Company2 Return'!AH3&amp;", "&amp;'Company3 Return'!AH3,"")</f>
        <v/>
      </c>
      <c r="AI3" s="37" t="str">
        <f>IF(AB3&gt;0,'Company1 Return'!AI3&amp;", "&amp;'Company2 Return'!AI3&amp;", "&amp;'Company3 Return'!AI3,"")</f>
        <v/>
      </c>
      <c r="AJ3" s="37" t="str">
        <f>IF(AB3&gt;0,'Company1 Return'!AJ3&amp;", "&amp;'Company2 Return'!AJ3&amp;", "&amp;'Company3 Return'!AJ3,"")</f>
        <v/>
      </c>
      <c r="AK3"/>
      <c r="AL3"/>
      <c r="AM3"/>
      <c r="AN3"/>
      <c r="AO3"/>
      <c r="AP3"/>
      <c r="AQ3"/>
      <c r="AR3" s="42">
        <f t="shared" ref="AR3:AR63" si="5">IFERROR(IF(M3&gt;0,M3*P3,0),0)</f>
        <v>0</v>
      </c>
      <c r="AS3" s="35">
        <f t="shared" si="0"/>
        <v>0</v>
      </c>
      <c r="AT3" s="42">
        <f t="shared" ref="AT3:AT63" si="6">IFERROR((O3*R3)/10^6,"")</f>
        <v>0</v>
      </c>
      <c r="AU3" s="45">
        <f t="shared" si="1"/>
        <v>0</v>
      </c>
      <c r="AV3"/>
      <c r="AW3"/>
      <c r="AX3"/>
      <c r="AY3" s="39" t="s">
        <v>43</v>
      </c>
    </row>
    <row r="4" spans="1:51" s="40" customFormat="1" ht="13.8" thickBot="1">
      <c r="A4" s="1"/>
      <c r="B4" s="22" t="s">
        <v>44</v>
      </c>
      <c r="C4" s="22" t="s">
        <v>45</v>
      </c>
      <c r="D4" s="22" t="s">
        <v>46</v>
      </c>
      <c r="E4" s="23" t="s">
        <v>47</v>
      </c>
      <c r="F4"/>
      <c r="G4" s="24">
        <f>SUM('Company1 Return:Company3 Return'!G4)</f>
        <v>0</v>
      </c>
      <c r="H4" s="24">
        <f>SUM('Company1 Return:Company3 Return'!H4)</f>
        <v>0</v>
      </c>
      <c r="I4" s="25">
        <f>SUM('Company1 Return:Company3 Return'!I4)</f>
        <v>0</v>
      </c>
      <c r="J4" s="26">
        <f>SUM('Company1 Return:Company3 Return'!J4)</f>
        <v>0</v>
      </c>
      <c r="K4" s="27">
        <f>SUM('Company1 Return:Company3 Return'!K4)</f>
        <v>0</v>
      </c>
      <c r="L4" s="25">
        <f>SUM('Company1 Return:Company3 Return'!L4)</f>
        <v>0</v>
      </c>
      <c r="M4" s="26">
        <f>SUM('Company1 Return:Company3 Return'!M4)</f>
        <v>0</v>
      </c>
      <c r="N4" s="27">
        <f>SUM('Company1 Return:Company3 Return'!N4)</f>
        <v>0</v>
      </c>
      <c r="O4" s="24">
        <f>SUM('Company1 Return:Company3 Return'!O4)</f>
        <v>0</v>
      </c>
      <c r="P4" s="28" t="str">
        <f t="shared" si="2"/>
        <v/>
      </c>
      <c r="Q4" s="29">
        <f>SUM('Company1 Return:Company3 Return'!Q4)</f>
        <v>0</v>
      </c>
      <c r="R4" s="30"/>
      <c r="S4"/>
      <c r="T4" s="41">
        <f>SUM('Company1 Return:Company3 Return'!T4)</f>
        <v>0</v>
      </c>
      <c r="U4" s="42">
        <f>SUM('Company1 Return:Company3 Return'!U4)</f>
        <v>0</v>
      </c>
      <c r="V4" s="35">
        <f>SUM('Company1 Return:Company3 Return'!V4)</f>
        <v>0</v>
      </c>
      <c r="W4" s="43">
        <f>SUM('Company1 Return:Company3 Return'!W4)</f>
        <v>0</v>
      </c>
      <c r="X4" s="35">
        <f>SUM('Company1 Return:Company3 Return'!X4)</f>
        <v>0</v>
      </c>
      <c r="Y4" s="42">
        <f>SUM('Company1 Return:Company3 Return'!Y4)</f>
        <v>0</v>
      </c>
      <c r="Z4" s="35">
        <f>SUM('Company1 Return:Company3 Return'!Z4)</f>
        <v>0</v>
      </c>
      <c r="AA4" s="42">
        <f>SUM('Company1 Return:Company3 Return'!AA4)</f>
        <v>0</v>
      </c>
      <c r="AB4" s="35">
        <f t="shared" si="3"/>
        <v>0</v>
      </c>
      <c r="AC4" s="44">
        <f t="shared" si="4"/>
        <v>0</v>
      </c>
      <c r="AD4"/>
      <c r="AE4" s="37" t="str">
        <f>IF(T4+U4&gt;0,'Company1 Return'!AE4&amp;", "&amp;'Company2 Return'!AE4&amp;", "&amp;'Company3 Return'!AE4,"")</f>
        <v/>
      </c>
      <c r="AF4" s="37" t="str">
        <f>IF(V4&gt;0,'Company1 Return'!AF4&amp;", "&amp;'Company2 Return'!AF4&amp;", "&amp;'Company3 Return'!AF4,"")</f>
        <v/>
      </c>
      <c r="AG4" s="37"/>
      <c r="AH4" s="37" t="str">
        <f>IF(Z4&gt;0,'Company1 Return'!AH4&amp;", "&amp;'Company2 Return'!AH4&amp;", "&amp;'Company3 Return'!AH4,"")</f>
        <v/>
      </c>
      <c r="AI4" s="37" t="str">
        <f>IF(AB4&gt;0,'Company1 Return'!AI4&amp;", "&amp;'Company2 Return'!AI4&amp;", "&amp;'Company3 Return'!AI4,"")</f>
        <v/>
      </c>
      <c r="AJ4" s="37" t="str">
        <f>IF(AB4&gt;0,'Company1 Return'!AJ4&amp;", "&amp;'Company2 Return'!AJ4&amp;", "&amp;'Company3 Return'!AJ4,"")</f>
        <v/>
      </c>
      <c r="AK4"/>
      <c r="AL4"/>
      <c r="AM4"/>
      <c r="AN4"/>
      <c r="AO4"/>
      <c r="AP4"/>
      <c r="AQ4"/>
      <c r="AR4" s="42">
        <f t="shared" si="5"/>
        <v>0</v>
      </c>
      <c r="AS4" s="35">
        <f t="shared" si="0"/>
        <v>0</v>
      </c>
      <c r="AT4" s="42">
        <f t="shared" si="6"/>
        <v>0</v>
      </c>
      <c r="AU4" s="45">
        <f t="shared" si="1"/>
        <v>0</v>
      </c>
      <c r="AV4"/>
      <c r="AW4"/>
      <c r="AX4"/>
      <c r="AY4" s="46" t="s">
        <v>48</v>
      </c>
    </row>
    <row r="5" spans="1:51" s="40" customFormat="1" ht="17.25" customHeight="1">
      <c r="A5" s="1"/>
      <c r="B5" s="22" t="s">
        <v>49</v>
      </c>
      <c r="C5" s="22" t="s">
        <v>50</v>
      </c>
      <c r="D5" s="22" t="s">
        <v>51</v>
      </c>
      <c r="E5" s="23" t="s">
        <v>47</v>
      </c>
      <c r="F5"/>
      <c r="G5" s="24">
        <f>SUM('Company1 Return:Company3 Return'!G5)</f>
        <v>0</v>
      </c>
      <c r="H5" s="24">
        <f>SUM('Company1 Return:Company3 Return'!H5)</f>
        <v>0</v>
      </c>
      <c r="I5" s="25">
        <f>SUM('Company1 Return:Company3 Return'!I5)</f>
        <v>0</v>
      </c>
      <c r="J5" s="26">
        <f>SUM('Company1 Return:Company3 Return'!J5)</f>
        <v>0</v>
      </c>
      <c r="K5" s="27">
        <f>SUM('Company1 Return:Company3 Return'!K5)</f>
        <v>0</v>
      </c>
      <c r="L5" s="25">
        <f>SUM('Company1 Return:Company3 Return'!L5)</f>
        <v>0</v>
      </c>
      <c r="M5" s="26">
        <f>SUM('Company1 Return:Company3 Return'!M5)</f>
        <v>0</v>
      </c>
      <c r="N5" s="27">
        <f>SUM('Company1 Return:Company3 Return'!N5)</f>
        <v>0</v>
      </c>
      <c r="O5" s="24">
        <f>SUM('Company1 Return:Company3 Return'!O5)</f>
        <v>0</v>
      </c>
      <c r="P5" s="28" t="str">
        <f t="shared" si="2"/>
        <v/>
      </c>
      <c r="Q5" s="29">
        <f>SUM('Company1 Return:Company3 Return'!Q5)</f>
        <v>0</v>
      </c>
      <c r="R5" s="30"/>
      <c r="S5"/>
      <c r="T5" s="41">
        <f>SUM('Company1 Return:Company3 Return'!T5)</f>
        <v>0</v>
      </c>
      <c r="U5" s="42">
        <f>SUM('Company1 Return:Company3 Return'!U5)</f>
        <v>0</v>
      </c>
      <c r="V5" s="35">
        <f>SUM('Company1 Return:Company3 Return'!V5)</f>
        <v>0</v>
      </c>
      <c r="W5" s="43">
        <f>SUM('Company1 Return:Company3 Return'!W5)</f>
        <v>0</v>
      </c>
      <c r="X5" s="35">
        <f>SUM('Company1 Return:Company3 Return'!X5)</f>
        <v>0</v>
      </c>
      <c r="Y5" s="42">
        <f>SUM('Company1 Return:Company3 Return'!Y5)</f>
        <v>0</v>
      </c>
      <c r="Z5" s="35">
        <f>SUM('Company1 Return:Company3 Return'!Z5)</f>
        <v>0</v>
      </c>
      <c r="AA5" s="42">
        <f>SUM('Company1 Return:Company3 Return'!AA5)</f>
        <v>0</v>
      </c>
      <c r="AB5" s="35">
        <f t="shared" si="3"/>
        <v>0</v>
      </c>
      <c r="AC5" s="44">
        <f t="shared" si="4"/>
        <v>0</v>
      </c>
      <c r="AD5"/>
      <c r="AE5" s="37" t="str">
        <f>IF(T5+U5&gt;0,'Company1 Return'!AE5&amp;", "&amp;'Company2 Return'!AE5&amp;", "&amp;'Company3 Return'!AE5,"")</f>
        <v/>
      </c>
      <c r="AF5" s="37" t="str">
        <f>IF(V5&gt;0,'Company1 Return'!AF5&amp;", "&amp;'Company2 Return'!AF5&amp;", "&amp;'Company3 Return'!AF5,"")</f>
        <v/>
      </c>
      <c r="AG5" s="37"/>
      <c r="AH5" s="37" t="str">
        <f>IF(Z5&gt;0,'Company1 Return'!AH5&amp;", "&amp;'Company2 Return'!AH5&amp;", "&amp;'Company3 Return'!AH5,"")</f>
        <v/>
      </c>
      <c r="AI5" s="37" t="str">
        <f>IF(AB5&gt;0,'Company1 Return'!AI5&amp;", "&amp;'Company2 Return'!AI5&amp;", "&amp;'Company3 Return'!AI5,"")</f>
        <v/>
      </c>
      <c r="AJ5" s="37" t="str">
        <f>IF(AB5&gt;0,'Company1 Return'!AJ5&amp;", "&amp;'Company2 Return'!AJ5&amp;", "&amp;'Company3 Return'!AJ5,"")</f>
        <v/>
      </c>
      <c r="AK5"/>
      <c r="AL5"/>
      <c r="AM5"/>
      <c r="AN5"/>
      <c r="AO5"/>
      <c r="AP5"/>
      <c r="AQ5"/>
      <c r="AR5" s="42">
        <f t="shared" si="5"/>
        <v>0</v>
      </c>
      <c r="AS5" s="35">
        <f t="shared" si="0"/>
        <v>0</v>
      </c>
      <c r="AT5" s="42">
        <f t="shared" si="6"/>
        <v>0</v>
      </c>
      <c r="AU5" s="45">
        <f t="shared" si="1"/>
        <v>0</v>
      </c>
      <c r="AV5"/>
      <c r="AW5"/>
      <c r="AX5"/>
    </row>
    <row r="6" spans="1:51" s="40" customFormat="1" ht="17.25" customHeight="1">
      <c r="A6" s="1"/>
      <c r="B6" s="22" t="s">
        <v>52</v>
      </c>
      <c r="C6" s="22" t="s">
        <v>53</v>
      </c>
      <c r="D6" s="22" t="s">
        <v>54</v>
      </c>
      <c r="E6" s="23" t="s">
        <v>40</v>
      </c>
      <c r="F6"/>
      <c r="G6" s="24">
        <f>SUM('Company1 Return:Company3 Return'!G6)+INDEX('Aviation Contracts'!$H$2:$X$290,MATCH('Total Haulier Data Return'!$D6,'Aviation Contracts'!$B$2:$B$291,),MATCH('Total Haulier Data Return'!G$1,'Aviation Contracts'!$H$1:$X$1,))</f>
        <v>0</v>
      </c>
      <c r="H6" s="24">
        <f>SUM('Company1 Return:Company3 Return'!H6)+INDEX('Aviation Contracts'!$H$2:$X$290,MATCH('Total Haulier Data Return'!$D6,'Aviation Contracts'!$B$2:$B$291,),MATCH('Total Haulier Data Return'!H$1,'Aviation Contracts'!$H$1:$X$1,))</f>
        <v>0</v>
      </c>
      <c r="I6" s="24">
        <f>SUM('Company1 Return:Company3 Return'!I6)+INDEX('Aviation Contracts'!$H$2:$X$290,MATCH('Total Haulier Data Return'!$D6,'Aviation Contracts'!$B$2:$B$291,),MATCH('Total Haulier Data Return'!I$1,'Aviation Contracts'!$H$1:$X$1,))</f>
        <v>0</v>
      </c>
      <c r="J6" s="26">
        <f>SUM('Company1 Return:Company3 Return'!J6)+INDEX('Aviation Contracts'!$H$2:$X$290,MATCH('Total Haulier Data Return'!$D6,'Aviation Contracts'!$B$2:$B$291,),MATCH('Total Haulier Data Return'!J$1,'Aviation Contracts'!$H$1:$X$1,))</f>
        <v>0</v>
      </c>
      <c r="K6" s="24">
        <f>SUM('Company1 Return:Company3 Return'!K6)+INDEX('Aviation Contracts'!$H$2:$X$290,MATCH('Total Haulier Data Return'!$D6,'Aviation Contracts'!$B$2:$B$291,),MATCH('Total Haulier Data Return'!K$1,'Aviation Contracts'!$H$1:$X$1,))</f>
        <v>0</v>
      </c>
      <c r="L6" s="24">
        <f>SUM('Company1 Return:Company3 Return'!L6)+INDEX('Aviation Contracts'!$H$2:$X$290,MATCH('Total Haulier Data Return'!$D6,'Aviation Contracts'!$B$2:$B$291,),MATCH('Total Haulier Data Return'!L$1,'Aviation Contracts'!$H$1:$X$1,))</f>
        <v>0</v>
      </c>
      <c r="M6" s="26">
        <f>SUM('Company1 Return:Company3 Return'!M6)+INDEX('Aviation Contracts'!$H$2:$X$290,MATCH('Total Haulier Data Return'!$D6,'Aviation Contracts'!$B$2:$B$291,),MATCH('Total Haulier Data Return'!M$1,'Aviation Contracts'!$H$1:$X$1,))</f>
        <v>0</v>
      </c>
      <c r="N6" s="24">
        <f>SUM('Company1 Return:Company3 Return'!N6)+INDEX('Aviation Contracts'!$H$2:$X$290,MATCH('Total Haulier Data Return'!$D6,'Aviation Contracts'!$B$2:$B$291,),MATCH('Total Haulier Data Return'!N$1,'Aviation Contracts'!$H$1:$X$1,))</f>
        <v>0</v>
      </c>
      <c r="O6" s="24">
        <f>SUM('Company1 Return:Company3 Return'!O6)+INDEX('Aviation Contracts'!$H$2:$X$290,MATCH('Total Haulier Data Return'!$D6,'Aviation Contracts'!$B$2:$B$291,),MATCH('Total Haulier Data Return'!O$1,'Aviation Contracts'!$H$1:$X$1,))</f>
        <v>0</v>
      </c>
      <c r="P6" s="28" t="str">
        <f t="shared" si="2"/>
        <v/>
      </c>
      <c r="Q6" s="29">
        <f>SUM('Company1 Return:Company3 Return'!Q6)+INDEX('Aviation Contracts'!$H$2:$X$290,MATCH('Total Haulier Data Return'!$D6,'Aviation Contracts'!$B$2:$B$291,),MATCH('Total Haulier Data Return'!Q$1,'Aviation Contracts'!$H$1:$X$1,))</f>
        <v>0</v>
      </c>
      <c r="R6" s="30"/>
      <c r="S6"/>
      <c r="T6" s="41">
        <f>SUM('Company1 Return:Company3 Return'!T6)</f>
        <v>0</v>
      </c>
      <c r="U6" s="42">
        <f>SUM('Company1 Return:Company3 Return'!U6)</f>
        <v>0</v>
      </c>
      <c r="V6" s="35">
        <f>SUM('Company1 Return:Company3 Return'!V6)</f>
        <v>0</v>
      </c>
      <c r="W6" s="43">
        <f>SUM('Company1 Return:Company3 Return'!W6)+INDEX('Aviation Contracts'!$H$2:$X$290,MATCH('Total Haulier Data Return'!$D6,'Aviation Contracts'!$B$2:$B$291,),MATCH('Total Haulier Data Return'!W$1,'Aviation Contracts'!$H$1:$X$1,))</f>
        <v>0</v>
      </c>
      <c r="X6" s="35">
        <f>SUM('Company1 Return:Company3 Return'!X6)</f>
        <v>0</v>
      </c>
      <c r="Y6" s="42">
        <f>SUM('Company1 Return:Company3 Return'!Y6)</f>
        <v>0</v>
      </c>
      <c r="Z6" s="35">
        <f>SUM('Company1 Return:Company3 Return'!Z6)</f>
        <v>0</v>
      </c>
      <c r="AA6" s="42">
        <f>SUM('Company1 Return:Company3 Return'!AA6)</f>
        <v>0</v>
      </c>
      <c r="AB6" s="35">
        <f t="shared" si="3"/>
        <v>0</v>
      </c>
      <c r="AC6" s="44">
        <f t="shared" si="4"/>
        <v>0</v>
      </c>
      <c r="AD6"/>
      <c r="AE6" s="37" t="str">
        <f>IF(T6+U6&gt;0,'Company1 Return'!AE6&amp;", "&amp;'Company2 Return'!AE6&amp;", "&amp;'Company3 Return'!AE6,"")</f>
        <v/>
      </c>
      <c r="AF6" s="37" t="str">
        <f>IF(V6&gt;0,'Company1 Return'!AF6&amp;", "&amp;'Company2 Return'!AF6&amp;", "&amp;'Company3 Return'!AF6,"")</f>
        <v/>
      </c>
      <c r="AG6" s="37"/>
      <c r="AH6" s="37" t="str">
        <f>IF(Z6&gt;0,'Company1 Return'!AH6&amp;", "&amp;'Company2 Return'!AH6&amp;", "&amp;'Company3 Return'!AH6,"")</f>
        <v/>
      </c>
      <c r="AI6" s="37" t="str">
        <f>IF(AB6&gt;0,'Company1 Return'!AI6&amp;", "&amp;'Company2 Return'!AI6&amp;", "&amp;'Company3 Return'!AI6,"")</f>
        <v/>
      </c>
      <c r="AJ6" s="37" t="str">
        <f>IF(AB6&gt;0,'Company1 Return'!AJ6&amp;", "&amp;'Company2 Return'!AJ6&amp;", "&amp;'Company3 Return'!AJ6,"")</f>
        <v/>
      </c>
      <c r="AK6"/>
      <c r="AL6"/>
      <c r="AM6"/>
      <c r="AN6"/>
      <c r="AO6"/>
      <c r="AP6"/>
      <c r="AQ6"/>
      <c r="AR6" s="42">
        <f t="shared" si="5"/>
        <v>0</v>
      </c>
      <c r="AS6" s="35">
        <f t="shared" si="0"/>
        <v>0</v>
      </c>
      <c r="AT6" s="42">
        <f t="shared" si="6"/>
        <v>0</v>
      </c>
      <c r="AU6" s="45">
        <f t="shared" si="1"/>
        <v>0</v>
      </c>
      <c r="AV6"/>
      <c r="AW6"/>
      <c r="AX6"/>
    </row>
    <row r="7" spans="1:51" s="40" customFormat="1" ht="17.25" customHeight="1">
      <c r="A7" s="1"/>
      <c r="B7" s="22" t="s">
        <v>55</v>
      </c>
      <c r="C7" s="22" t="s">
        <v>56</v>
      </c>
      <c r="D7" s="22" t="s">
        <v>57</v>
      </c>
      <c r="E7" s="23" t="s">
        <v>40</v>
      </c>
      <c r="F7"/>
      <c r="G7" s="24">
        <f>SUM('Company1 Return:Company3 Return'!G7)</f>
        <v>0</v>
      </c>
      <c r="H7" s="24">
        <f>SUM('Company1 Return:Company3 Return'!H7)</f>
        <v>0</v>
      </c>
      <c r="I7" s="25">
        <f>SUM('Company1 Return:Company3 Return'!I7)</f>
        <v>0</v>
      </c>
      <c r="J7" s="26">
        <f>SUM('Company1 Return:Company3 Return'!J7)</f>
        <v>0</v>
      </c>
      <c r="K7" s="27">
        <f>SUM('Company1 Return:Company3 Return'!K7)</f>
        <v>0</v>
      </c>
      <c r="L7" s="25">
        <f>SUM('Company1 Return:Company3 Return'!L7)</f>
        <v>0</v>
      </c>
      <c r="M7" s="26">
        <f>SUM('Company1 Return:Company3 Return'!M7)</f>
        <v>0</v>
      </c>
      <c r="N7" s="27">
        <f>SUM('Company1 Return:Company3 Return'!N7)</f>
        <v>0</v>
      </c>
      <c r="O7" s="24">
        <f>SUM('Company1 Return:Company3 Return'!O7)</f>
        <v>0</v>
      </c>
      <c r="P7" s="28" t="str">
        <f t="shared" si="2"/>
        <v/>
      </c>
      <c r="Q7" s="29">
        <f>SUM('Company1 Return:Company3 Return'!Q7)</f>
        <v>0</v>
      </c>
      <c r="R7" s="30"/>
      <c r="S7"/>
      <c r="T7" s="41">
        <f>SUM('Company1 Return:Company3 Return'!T7)</f>
        <v>0</v>
      </c>
      <c r="U7" s="42">
        <f>SUM('Company1 Return:Company3 Return'!U7)</f>
        <v>0</v>
      </c>
      <c r="V7" s="35">
        <f>SUM('Company1 Return:Company3 Return'!V7)</f>
        <v>0</v>
      </c>
      <c r="W7" s="43">
        <f>SUM('Company1 Return:Company3 Return'!W7)</f>
        <v>0</v>
      </c>
      <c r="X7" s="35">
        <f>SUM('Company1 Return:Company3 Return'!X7)</f>
        <v>0</v>
      </c>
      <c r="Y7" s="42">
        <f>SUM('Company1 Return:Company3 Return'!Y7)</f>
        <v>0</v>
      </c>
      <c r="Z7" s="35">
        <f>SUM('Company1 Return:Company3 Return'!Z7)</f>
        <v>0</v>
      </c>
      <c r="AA7" s="42">
        <f>SUM('Company1 Return:Company3 Return'!AA7)</f>
        <v>0</v>
      </c>
      <c r="AB7" s="35">
        <f t="shared" si="3"/>
        <v>0</v>
      </c>
      <c r="AC7" s="44">
        <f t="shared" si="4"/>
        <v>0</v>
      </c>
      <c r="AD7"/>
      <c r="AE7" s="37" t="str">
        <f>IF(T7+U7&gt;0,'Company1 Return'!AE7&amp;", "&amp;'Company2 Return'!AE7&amp;", "&amp;'Company3 Return'!AE7,"")</f>
        <v/>
      </c>
      <c r="AF7" s="37" t="str">
        <f>IF(V7&gt;0,'Company1 Return'!AF7&amp;", "&amp;'Company2 Return'!AF7&amp;", "&amp;'Company3 Return'!AF7,"")</f>
        <v/>
      </c>
      <c r="AG7" s="37"/>
      <c r="AH7" s="37" t="str">
        <f>IF(Z7&gt;0,'Company1 Return'!AH7&amp;", "&amp;'Company2 Return'!AH7&amp;", "&amp;'Company3 Return'!AH7,"")</f>
        <v/>
      </c>
      <c r="AI7" s="37" t="str">
        <f>IF(AB7&gt;0,'Company1 Return'!AI7&amp;", "&amp;'Company2 Return'!AI7&amp;", "&amp;'Company3 Return'!AI7,"")</f>
        <v/>
      </c>
      <c r="AJ7" s="37" t="str">
        <f>IF(AB7&gt;0,'Company1 Return'!AJ7&amp;", "&amp;'Company2 Return'!AJ7&amp;", "&amp;'Company3 Return'!AJ7,"")</f>
        <v/>
      </c>
      <c r="AK7"/>
      <c r="AL7"/>
      <c r="AM7"/>
      <c r="AN7"/>
      <c r="AO7"/>
      <c r="AP7"/>
      <c r="AQ7"/>
      <c r="AR7" s="42">
        <f t="shared" si="5"/>
        <v>0</v>
      </c>
      <c r="AS7" s="35">
        <f t="shared" si="0"/>
        <v>0</v>
      </c>
      <c r="AT7" s="42">
        <f t="shared" si="6"/>
        <v>0</v>
      </c>
      <c r="AU7" s="45">
        <f t="shared" si="1"/>
        <v>0</v>
      </c>
      <c r="AV7"/>
      <c r="AW7"/>
      <c r="AX7"/>
    </row>
    <row r="8" spans="1:51" s="47" customFormat="1" ht="17.25" customHeight="1">
      <c r="A8" s="1"/>
      <c r="B8" s="22" t="s">
        <v>58</v>
      </c>
      <c r="C8" s="22" t="s">
        <v>59</v>
      </c>
      <c r="D8" s="22" t="s">
        <v>60</v>
      </c>
      <c r="E8" s="23" t="s">
        <v>40</v>
      </c>
      <c r="F8"/>
      <c r="G8" s="24">
        <f>SUM('Company1 Return:Company3 Return'!G8)</f>
        <v>0</v>
      </c>
      <c r="H8" s="24">
        <f>SUM('Company1 Return:Company3 Return'!H8)</f>
        <v>0</v>
      </c>
      <c r="I8" s="25">
        <f>SUM('Company1 Return:Company3 Return'!I8)</f>
        <v>0</v>
      </c>
      <c r="J8" s="26">
        <f>SUM('Company1 Return:Company3 Return'!J8)</f>
        <v>0</v>
      </c>
      <c r="K8" s="27">
        <f>SUM('Company1 Return:Company3 Return'!K8)</f>
        <v>0</v>
      </c>
      <c r="L8" s="25">
        <f>SUM('Company1 Return:Company3 Return'!L8)</f>
        <v>0</v>
      </c>
      <c r="M8" s="26">
        <f>SUM('Company1 Return:Company3 Return'!M8)</f>
        <v>0</v>
      </c>
      <c r="N8" s="27">
        <f>SUM('Company1 Return:Company3 Return'!N8)</f>
        <v>0</v>
      </c>
      <c r="O8" s="24">
        <f>SUM('Company1 Return:Company3 Return'!O8)</f>
        <v>0</v>
      </c>
      <c r="P8" s="28" t="str">
        <f t="shared" si="2"/>
        <v/>
      </c>
      <c r="Q8" s="29">
        <f>SUM('Company1 Return:Company3 Return'!Q8)</f>
        <v>0</v>
      </c>
      <c r="R8" s="30"/>
      <c r="S8"/>
      <c r="T8" s="41">
        <f>SUM('Company1 Return:Company3 Return'!T8)</f>
        <v>0</v>
      </c>
      <c r="U8" s="42">
        <f>SUM('Company1 Return:Company3 Return'!U8)</f>
        <v>0</v>
      </c>
      <c r="V8" s="35">
        <f>SUM('Company1 Return:Company3 Return'!V8)</f>
        <v>0</v>
      </c>
      <c r="W8" s="43">
        <f>SUM('Company1 Return:Company3 Return'!W8)</f>
        <v>0</v>
      </c>
      <c r="X8" s="35">
        <f>SUM('Company1 Return:Company3 Return'!X8)</f>
        <v>0</v>
      </c>
      <c r="Y8" s="42">
        <f>SUM('Company1 Return:Company3 Return'!Y8)</f>
        <v>0</v>
      </c>
      <c r="Z8" s="35">
        <f>SUM('Company1 Return:Company3 Return'!Z8)</f>
        <v>0</v>
      </c>
      <c r="AA8" s="42">
        <f>SUM('Company1 Return:Company3 Return'!AA8)</f>
        <v>0</v>
      </c>
      <c r="AB8" s="35">
        <f t="shared" si="3"/>
        <v>0</v>
      </c>
      <c r="AC8" s="44">
        <f t="shared" si="4"/>
        <v>0</v>
      </c>
      <c r="AD8"/>
      <c r="AE8" s="37" t="str">
        <f>IF(T8+U8&gt;0,'Company1 Return'!AE8&amp;", "&amp;'Company2 Return'!AE8&amp;", "&amp;'Company3 Return'!AE8,"")</f>
        <v/>
      </c>
      <c r="AF8" s="37" t="str">
        <f>IF(V8&gt;0,'Company1 Return'!AF8&amp;", "&amp;'Company2 Return'!AF8&amp;", "&amp;'Company3 Return'!AF8,"")</f>
        <v/>
      </c>
      <c r="AG8" s="37"/>
      <c r="AH8" s="37" t="str">
        <f>IF(Z8&gt;0,'Company1 Return'!AH8&amp;", "&amp;'Company2 Return'!AH8&amp;", "&amp;'Company3 Return'!AH8,"")</f>
        <v/>
      </c>
      <c r="AI8" s="37" t="str">
        <f>IF(AB8&gt;0,'Company1 Return'!AI8&amp;", "&amp;'Company2 Return'!AI8&amp;", "&amp;'Company3 Return'!AI8,"")</f>
        <v/>
      </c>
      <c r="AJ8" s="37" t="str">
        <f>IF(AB8&gt;0,'Company1 Return'!AJ8&amp;", "&amp;'Company2 Return'!AJ8&amp;", "&amp;'Company3 Return'!AJ8,"")</f>
        <v/>
      </c>
      <c r="AK8"/>
      <c r="AL8"/>
      <c r="AM8"/>
      <c r="AN8"/>
      <c r="AO8"/>
      <c r="AP8"/>
      <c r="AQ8"/>
      <c r="AR8" s="42">
        <f t="shared" si="5"/>
        <v>0</v>
      </c>
      <c r="AS8" s="35">
        <f t="shared" si="0"/>
        <v>0</v>
      </c>
      <c r="AT8" s="42">
        <f t="shared" si="6"/>
        <v>0</v>
      </c>
      <c r="AU8" s="45">
        <f t="shared" si="1"/>
        <v>0</v>
      </c>
      <c r="AV8"/>
      <c r="AW8"/>
      <c r="AX8"/>
    </row>
    <row r="9" spans="1:51" s="40" customFormat="1" ht="17.25" customHeight="1">
      <c r="A9" s="1"/>
      <c r="B9" s="48" t="s">
        <v>58</v>
      </c>
      <c r="C9" s="48" t="s">
        <v>56</v>
      </c>
      <c r="D9" s="22" t="s">
        <v>61</v>
      </c>
      <c r="E9" s="23" t="s">
        <v>40</v>
      </c>
      <c r="F9"/>
      <c r="G9" s="24">
        <f>SUM('Company1 Return:Company3 Return'!G9)+INDEX('Aviation Contracts'!$H$2:$X$290,MATCH('Total Haulier Data Return'!$D9,'Aviation Contracts'!$B$2:$B$291,),MATCH('Total Haulier Data Return'!G$1,'Aviation Contracts'!$H$1:$X$1,))</f>
        <v>0</v>
      </c>
      <c r="H9" s="24">
        <f>SUM('Company1 Return:Company3 Return'!H9)+INDEX('Aviation Contracts'!$H$2:$X$290,MATCH('Total Haulier Data Return'!$D9,'Aviation Contracts'!$B$2:$B$291,),MATCH('Total Haulier Data Return'!H$1,'Aviation Contracts'!$H$1:$X$1,))</f>
        <v>0</v>
      </c>
      <c r="I9" s="24">
        <f>SUM('Company1 Return:Company3 Return'!I9)+INDEX('Aviation Contracts'!$H$2:$X$290,MATCH('Total Haulier Data Return'!$D9,'Aviation Contracts'!$B$2:$B$291,),MATCH('Total Haulier Data Return'!I$1,'Aviation Contracts'!$H$1:$X$1,))</f>
        <v>0</v>
      </c>
      <c r="J9" s="26">
        <f>SUM('Company1 Return:Company3 Return'!J9)+INDEX('Aviation Contracts'!$H$2:$X$290,MATCH('Total Haulier Data Return'!$D9,'Aviation Contracts'!$B$2:$B$291,),MATCH('Total Haulier Data Return'!J$1,'Aviation Contracts'!$H$1:$X$1,))</f>
        <v>0</v>
      </c>
      <c r="K9" s="24">
        <f>SUM('Company1 Return:Company3 Return'!K9)+INDEX('Aviation Contracts'!$H$2:$X$290,MATCH('Total Haulier Data Return'!$D9,'Aviation Contracts'!$B$2:$B$291,),MATCH('Total Haulier Data Return'!K$1,'Aviation Contracts'!$H$1:$X$1,))</f>
        <v>0</v>
      </c>
      <c r="L9" s="24">
        <f>SUM('Company1 Return:Company3 Return'!L9)+INDEX('Aviation Contracts'!$H$2:$X$290,MATCH('Total Haulier Data Return'!$D9,'Aviation Contracts'!$B$2:$B$291,),MATCH('Total Haulier Data Return'!L$1,'Aviation Contracts'!$H$1:$X$1,))</f>
        <v>0</v>
      </c>
      <c r="M9" s="26">
        <f>SUM('Company1 Return:Company3 Return'!M9)+INDEX('Aviation Contracts'!$H$2:$X$290,MATCH('Total Haulier Data Return'!$D9,'Aviation Contracts'!$B$2:$B$291,),MATCH('Total Haulier Data Return'!M$1,'Aviation Contracts'!$H$1:$X$1,))</f>
        <v>0</v>
      </c>
      <c r="N9" s="24">
        <f>SUM('Company1 Return:Company3 Return'!N9)+INDEX('Aviation Contracts'!$H$2:$X$290,MATCH('Total Haulier Data Return'!$D9,'Aviation Contracts'!$B$2:$B$291,),MATCH('Total Haulier Data Return'!N$1,'Aviation Contracts'!$H$1:$X$1,))</f>
        <v>0</v>
      </c>
      <c r="O9" s="24">
        <f>SUM('Company1 Return:Company3 Return'!O9)+INDEX('Aviation Contracts'!$H$2:$X$290,MATCH('Total Haulier Data Return'!$D9,'Aviation Contracts'!$B$2:$B$291,),MATCH('Total Haulier Data Return'!O$1,'Aviation Contracts'!$H$1:$X$1,))</f>
        <v>0</v>
      </c>
      <c r="P9" s="28" t="str">
        <f t="shared" si="2"/>
        <v/>
      </c>
      <c r="Q9" s="29">
        <f>SUM('Company1 Return:Company3 Return'!Q9)+INDEX('Aviation Contracts'!$H$2:$X$290,MATCH('Total Haulier Data Return'!$D9,'Aviation Contracts'!$B$2:$B$291,),MATCH('Total Haulier Data Return'!Q$1,'Aviation Contracts'!$H$1:$X$1,))</f>
        <v>0</v>
      </c>
      <c r="R9" s="30"/>
      <c r="S9"/>
      <c r="T9" s="41">
        <f>SUM('Company1 Return:Company3 Return'!T9)</f>
        <v>0</v>
      </c>
      <c r="U9" s="42">
        <f>SUM('Company1 Return:Company3 Return'!U9)</f>
        <v>0</v>
      </c>
      <c r="V9" s="35">
        <f>SUM('Company1 Return:Company3 Return'!V9)</f>
        <v>0</v>
      </c>
      <c r="W9" s="43">
        <f>SUM('Company1 Return:Company3 Return'!W9)+INDEX('Aviation Contracts'!$H$2:$X$290,MATCH('Total Haulier Data Return'!$D9,'Aviation Contracts'!$B$2:$B$291,),MATCH('Total Haulier Data Return'!W$1,'Aviation Contracts'!$H$1:$X$1,))</f>
        <v>0</v>
      </c>
      <c r="X9" s="35">
        <f>SUM('Company1 Return:Company3 Return'!X9)</f>
        <v>0</v>
      </c>
      <c r="Y9" s="42">
        <f>SUM('Company1 Return:Company3 Return'!Y9)</f>
        <v>0</v>
      </c>
      <c r="Z9" s="35">
        <f>SUM('Company1 Return:Company3 Return'!Z9)</f>
        <v>0</v>
      </c>
      <c r="AA9" s="42">
        <f>SUM('Company1 Return:Company3 Return'!AA9)</f>
        <v>0</v>
      </c>
      <c r="AB9" s="35">
        <f t="shared" si="3"/>
        <v>0</v>
      </c>
      <c r="AC9" s="44">
        <f t="shared" si="4"/>
        <v>0</v>
      </c>
      <c r="AD9"/>
      <c r="AE9" s="37" t="str">
        <f>IF(T9+U9&gt;0,'Company1 Return'!AE9&amp;", "&amp;'Company2 Return'!AE9&amp;", "&amp;'Company3 Return'!AE9,"")</f>
        <v/>
      </c>
      <c r="AF9" s="37" t="str">
        <f>IF(V9&gt;0,'Company1 Return'!AF9&amp;", "&amp;'Company2 Return'!AF9&amp;", "&amp;'Company3 Return'!AF9,"")</f>
        <v/>
      </c>
      <c r="AG9" s="37"/>
      <c r="AH9" s="37" t="str">
        <f>IF(Z9&gt;0,'Company1 Return'!AH9&amp;", "&amp;'Company2 Return'!AH9&amp;", "&amp;'Company3 Return'!AH9,"")</f>
        <v/>
      </c>
      <c r="AI9" s="37" t="str">
        <f>IF(AB9&gt;0,'Company1 Return'!AI9&amp;", "&amp;'Company2 Return'!AI9&amp;", "&amp;'Company3 Return'!AI9,"")</f>
        <v/>
      </c>
      <c r="AJ9" s="37" t="str">
        <f>IF(AB9&gt;0,'Company1 Return'!AJ9&amp;", "&amp;'Company2 Return'!AJ9&amp;", "&amp;'Company3 Return'!AJ9,"")</f>
        <v/>
      </c>
      <c r="AK9"/>
      <c r="AL9"/>
      <c r="AM9"/>
      <c r="AN9"/>
      <c r="AO9"/>
      <c r="AP9"/>
      <c r="AQ9"/>
      <c r="AR9" s="42">
        <f t="shared" si="5"/>
        <v>0</v>
      </c>
      <c r="AS9" s="35">
        <f t="shared" si="0"/>
        <v>0</v>
      </c>
      <c r="AT9" s="42">
        <f t="shared" si="6"/>
        <v>0</v>
      </c>
      <c r="AU9" s="45">
        <f t="shared" si="1"/>
        <v>0</v>
      </c>
      <c r="AV9"/>
      <c r="AW9"/>
      <c r="AX9"/>
    </row>
    <row r="10" spans="1:51" s="40" customFormat="1" ht="17.25" customHeight="1">
      <c r="A10" s="1"/>
      <c r="B10" s="22" t="s">
        <v>62</v>
      </c>
      <c r="C10" s="22" t="s">
        <v>63</v>
      </c>
      <c r="D10" s="22" t="s">
        <v>64</v>
      </c>
      <c r="E10" s="23" t="s">
        <v>47</v>
      </c>
      <c r="F10"/>
      <c r="G10" s="24">
        <f>SUM('Company1 Return:Company3 Return'!G10)</f>
        <v>0</v>
      </c>
      <c r="H10" s="24">
        <f>SUM('Company1 Return:Company3 Return'!H10)</f>
        <v>0</v>
      </c>
      <c r="I10" s="25">
        <f>SUM('Company1 Return:Company3 Return'!I10)</f>
        <v>0</v>
      </c>
      <c r="J10" s="26">
        <f>SUM('Company1 Return:Company3 Return'!J10)</f>
        <v>0</v>
      </c>
      <c r="K10" s="27">
        <f>SUM('Company1 Return:Company3 Return'!K10)</f>
        <v>0</v>
      </c>
      <c r="L10" s="25">
        <f>SUM('Company1 Return:Company3 Return'!L10)</f>
        <v>0</v>
      </c>
      <c r="M10" s="26">
        <f>SUM('Company1 Return:Company3 Return'!M10)</f>
        <v>0</v>
      </c>
      <c r="N10" s="27">
        <f>SUM('Company1 Return:Company3 Return'!N10)</f>
        <v>0</v>
      </c>
      <c r="O10" s="24">
        <f>SUM('Company1 Return:Company3 Return'!O10)</f>
        <v>0</v>
      </c>
      <c r="P10" s="28" t="str">
        <f t="shared" si="2"/>
        <v/>
      </c>
      <c r="Q10" s="29">
        <f>SUM('Company1 Return:Company3 Return'!Q10)</f>
        <v>0</v>
      </c>
      <c r="R10" s="30"/>
      <c r="S10"/>
      <c r="T10" s="41">
        <f>SUM('Company1 Return:Company3 Return'!T10)</f>
        <v>0</v>
      </c>
      <c r="U10" s="42">
        <f>SUM('Company1 Return:Company3 Return'!U10)</f>
        <v>0</v>
      </c>
      <c r="V10" s="35">
        <f>SUM('Company1 Return:Company3 Return'!V10)</f>
        <v>0</v>
      </c>
      <c r="W10" s="43">
        <f>SUM('Company1 Return:Company3 Return'!W10)</f>
        <v>0</v>
      </c>
      <c r="X10" s="35">
        <f>SUM('Company1 Return:Company3 Return'!X10)</f>
        <v>0</v>
      </c>
      <c r="Y10" s="42">
        <f>SUM('Company1 Return:Company3 Return'!Y10)</f>
        <v>0</v>
      </c>
      <c r="Z10" s="35">
        <f>SUM('Company1 Return:Company3 Return'!Z10)</f>
        <v>0</v>
      </c>
      <c r="AA10" s="42">
        <f>SUM('Company1 Return:Company3 Return'!AA10)</f>
        <v>0</v>
      </c>
      <c r="AB10" s="35">
        <f t="shared" si="3"/>
        <v>0</v>
      </c>
      <c r="AC10" s="44">
        <f t="shared" si="4"/>
        <v>0</v>
      </c>
      <c r="AD10"/>
      <c r="AE10" s="37" t="str">
        <f>IF(T10+U10&gt;0,'Company1 Return'!AE10&amp;", "&amp;'Company2 Return'!AE10&amp;", "&amp;'Company3 Return'!AE10,"")</f>
        <v/>
      </c>
      <c r="AF10" s="37" t="str">
        <f>IF(V10&gt;0,'Company1 Return'!AF10&amp;", "&amp;'Company2 Return'!AF10&amp;", "&amp;'Company3 Return'!AF10,"")</f>
        <v/>
      </c>
      <c r="AG10" s="37"/>
      <c r="AH10" s="37" t="str">
        <f>IF(Z10&gt;0,'Company1 Return'!AH10&amp;", "&amp;'Company2 Return'!AH10&amp;", "&amp;'Company3 Return'!AH10,"")</f>
        <v/>
      </c>
      <c r="AI10" s="37" t="str">
        <f>IF(AB10&gt;0,'Company1 Return'!AI10&amp;", "&amp;'Company2 Return'!AI10&amp;", "&amp;'Company3 Return'!AI10,"")</f>
        <v/>
      </c>
      <c r="AJ10" s="37" t="str">
        <f>IF(AB10&gt;0,'Company1 Return'!AJ10&amp;", "&amp;'Company2 Return'!AJ10&amp;", "&amp;'Company3 Return'!AJ10,"")</f>
        <v/>
      </c>
      <c r="AK10"/>
      <c r="AL10"/>
      <c r="AM10"/>
      <c r="AN10"/>
      <c r="AO10"/>
      <c r="AP10"/>
      <c r="AQ10"/>
      <c r="AR10" s="42">
        <f t="shared" si="5"/>
        <v>0</v>
      </c>
      <c r="AS10" s="35">
        <f t="shared" si="0"/>
        <v>0</v>
      </c>
      <c r="AT10" s="42">
        <f t="shared" si="6"/>
        <v>0</v>
      </c>
      <c r="AU10" s="45">
        <f t="shared" si="1"/>
        <v>0</v>
      </c>
      <c r="AV10"/>
      <c r="AW10"/>
      <c r="AX10"/>
    </row>
    <row r="11" spans="1:51" s="40" customFormat="1" ht="17.25" customHeight="1">
      <c r="A11" s="1"/>
      <c r="B11" s="22" t="s">
        <v>65</v>
      </c>
      <c r="C11" s="22" t="s">
        <v>66</v>
      </c>
      <c r="D11" s="22" t="s">
        <v>67</v>
      </c>
      <c r="E11" s="23" t="s">
        <v>47</v>
      </c>
      <c r="F11"/>
      <c r="G11" s="24">
        <f>SUM('Company1 Return:Company3 Return'!G11)</f>
        <v>0</v>
      </c>
      <c r="H11" s="24">
        <f>SUM('Company1 Return:Company3 Return'!H11)</f>
        <v>0</v>
      </c>
      <c r="I11" s="25">
        <f>SUM('Company1 Return:Company3 Return'!I11)</f>
        <v>0</v>
      </c>
      <c r="J11" s="26">
        <f>SUM('Company1 Return:Company3 Return'!J11)</f>
        <v>0</v>
      </c>
      <c r="K11" s="27">
        <f>SUM('Company1 Return:Company3 Return'!K11)</f>
        <v>0</v>
      </c>
      <c r="L11" s="25">
        <f>SUM('Company1 Return:Company3 Return'!L11)</f>
        <v>0</v>
      </c>
      <c r="M11" s="26">
        <f>SUM('Company1 Return:Company3 Return'!M11)</f>
        <v>0</v>
      </c>
      <c r="N11" s="27">
        <f>SUM('Company1 Return:Company3 Return'!N11)</f>
        <v>0</v>
      </c>
      <c r="O11" s="24">
        <f>SUM('Company1 Return:Company3 Return'!O11)</f>
        <v>0</v>
      </c>
      <c r="P11" s="28" t="str">
        <f t="shared" si="2"/>
        <v/>
      </c>
      <c r="Q11" s="29">
        <f>SUM('Company1 Return:Company3 Return'!Q11)</f>
        <v>0</v>
      </c>
      <c r="R11" s="30"/>
      <c r="S11"/>
      <c r="T11" s="41">
        <f>SUM('Company1 Return:Company3 Return'!T11)</f>
        <v>0</v>
      </c>
      <c r="U11" s="42">
        <f>SUM('Company1 Return:Company3 Return'!U11)</f>
        <v>0</v>
      </c>
      <c r="V11" s="35">
        <f>SUM('Company1 Return:Company3 Return'!V11)</f>
        <v>0</v>
      </c>
      <c r="W11" s="43">
        <f>SUM('Company1 Return:Company3 Return'!W11)</f>
        <v>0</v>
      </c>
      <c r="X11" s="35">
        <f>SUM('Company1 Return:Company3 Return'!X11)</f>
        <v>0</v>
      </c>
      <c r="Y11" s="42">
        <f>SUM('Company1 Return:Company3 Return'!Y11)</f>
        <v>0</v>
      </c>
      <c r="Z11" s="35">
        <f>SUM('Company1 Return:Company3 Return'!Z11)</f>
        <v>0</v>
      </c>
      <c r="AA11" s="42">
        <f>SUM('Company1 Return:Company3 Return'!AA11)</f>
        <v>0</v>
      </c>
      <c r="AB11" s="35">
        <f t="shared" si="3"/>
        <v>0</v>
      </c>
      <c r="AC11" s="44">
        <f t="shared" si="4"/>
        <v>0</v>
      </c>
      <c r="AD11"/>
      <c r="AE11" s="37" t="str">
        <f>IF(T11+U11&gt;0,'Company1 Return'!AE11&amp;", "&amp;'Company2 Return'!AE11&amp;", "&amp;'Company3 Return'!AE11,"")</f>
        <v/>
      </c>
      <c r="AF11" s="37" t="str">
        <f>IF(V11&gt;0,'Company1 Return'!AF11&amp;", "&amp;'Company2 Return'!AF11&amp;", "&amp;'Company3 Return'!AF11,"")</f>
        <v/>
      </c>
      <c r="AG11" s="37"/>
      <c r="AH11" s="37" t="str">
        <f>IF(Z11&gt;0,'Company1 Return'!AH11&amp;", "&amp;'Company2 Return'!AH11&amp;", "&amp;'Company3 Return'!AH11,"")</f>
        <v/>
      </c>
      <c r="AI11" s="37" t="str">
        <f>IF(AB11&gt;0,'Company1 Return'!AI11&amp;", "&amp;'Company2 Return'!AI11&amp;", "&amp;'Company3 Return'!AI11,"")</f>
        <v/>
      </c>
      <c r="AJ11" s="37" t="str">
        <f>IF(AB11&gt;0,'Company1 Return'!AJ11&amp;", "&amp;'Company2 Return'!AJ11&amp;", "&amp;'Company3 Return'!AJ11,"")</f>
        <v/>
      </c>
      <c r="AK11"/>
      <c r="AL11"/>
      <c r="AM11"/>
      <c r="AN11"/>
      <c r="AO11"/>
      <c r="AP11"/>
      <c r="AQ11"/>
      <c r="AR11" s="42">
        <f t="shared" si="5"/>
        <v>0</v>
      </c>
      <c r="AS11" s="35">
        <f t="shared" si="0"/>
        <v>0</v>
      </c>
      <c r="AT11" s="42">
        <f t="shared" si="6"/>
        <v>0</v>
      </c>
      <c r="AU11" s="45">
        <f t="shared" si="1"/>
        <v>0</v>
      </c>
      <c r="AV11"/>
      <c r="AW11"/>
      <c r="AX11"/>
    </row>
    <row r="12" spans="1:51" s="40" customFormat="1" ht="17.25" customHeight="1">
      <c r="A12" s="1"/>
      <c r="B12" s="22" t="s">
        <v>68</v>
      </c>
      <c r="C12" s="22" t="s">
        <v>69</v>
      </c>
      <c r="D12" s="22" t="s">
        <v>70</v>
      </c>
      <c r="E12" s="23" t="s">
        <v>40</v>
      </c>
      <c r="F12"/>
      <c r="G12" s="24">
        <f>SUM('Company1 Return:Company3 Return'!G12)</f>
        <v>0</v>
      </c>
      <c r="H12" s="24">
        <f>SUM('Company1 Return:Company3 Return'!H12)</f>
        <v>0</v>
      </c>
      <c r="I12" s="25">
        <f>SUM('Company1 Return:Company3 Return'!I12)</f>
        <v>0</v>
      </c>
      <c r="J12" s="26">
        <f>SUM('Company1 Return:Company3 Return'!J12)</f>
        <v>0</v>
      </c>
      <c r="K12" s="27">
        <f>SUM('Company1 Return:Company3 Return'!K12)</f>
        <v>0</v>
      </c>
      <c r="L12" s="25">
        <f>SUM('Company1 Return:Company3 Return'!L12)</f>
        <v>0</v>
      </c>
      <c r="M12" s="26">
        <f>SUM('Company1 Return:Company3 Return'!M12)</f>
        <v>0</v>
      </c>
      <c r="N12" s="27">
        <f>SUM('Company1 Return:Company3 Return'!N12)</f>
        <v>0</v>
      </c>
      <c r="O12" s="24">
        <f>SUM('Company1 Return:Company3 Return'!O12)</f>
        <v>0</v>
      </c>
      <c r="P12" s="28" t="str">
        <f t="shared" si="2"/>
        <v/>
      </c>
      <c r="Q12" s="29">
        <f>SUM('Company1 Return:Company3 Return'!Q12)</f>
        <v>0</v>
      </c>
      <c r="R12" s="30"/>
      <c r="S12"/>
      <c r="T12" s="41">
        <f>SUM('Company1 Return:Company3 Return'!T12)</f>
        <v>0</v>
      </c>
      <c r="U12" s="42">
        <f>SUM('Company1 Return:Company3 Return'!U12)</f>
        <v>0</v>
      </c>
      <c r="V12" s="35">
        <f>SUM('Company1 Return:Company3 Return'!V12)</f>
        <v>0</v>
      </c>
      <c r="W12" s="43">
        <f>SUM('Company1 Return:Company3 Return'!W12)</f>
        <v>0</v>
      </c>
      <c r="X12" s="35">
        <f>SUM('Company1 Return:Company3 Return'!X12)</f>
        <v>0</v>
      </c>
      <c r="Y12" s="42">
        <f>SUM('Company1 Return:Company3 Return'!Y12)</f>
        <v>0</v>
      </c>
      <c r="Z12" s="35">
        <f>SUM('Company1 Return:Company3 Return'!Z12)</f>
        <v>0</v>
      </c>
      <c r="AA12" s="42">
        <f>SUM('Company1 Return:Company3 Return'!AA12)</f>
        <v>0</v>
      </c>
      <c r="AB12" s="35">
        <f t="shared" si="3"/>
        <v>0</v>
      </c>
      <c r="AC12" s="44">
        <f t="shared" si="4"/>
        <v>0</v>
      </c>
      <c r="AD12"/>
      <c r="AE12" s="37" t="str">
        <f>IF(T12+U12&gt;0,'Company1 Return'!AE12&amp;", "&amp;'Company2 Return'!AE12&amp;", "&amp;'Company3 Return'!AE12,"")</f>
        <v/>
      </c>
      <c r="AF12" s="37" t="str">
        <f>IF(V12&gt;0,'Company1 Return'!AF12&amp;", "&amp;'Company2 Return'!AF12&amp;", "&amp;'Company3 Return'!AF12,"")</f>
        <v/>
      </c>
      <c r="AG12" s="37"/>
      <c r="AH12" s="37" t="str">
        <f>IF(Z12&gt;0,'Company1 Return'!AH12&amp;", "&amp;'Company2 Return'!AH12&amp;", "&amp;'Company3 Return'!AH12,"")</f>
        <v/>
      </c>
      <c r="AI12" s="37" t="str">
        <f>IF(AB12&gt;0,'Company1 Return'!AI12&amp;", "&amp;'Company2 Return'!AI12&amp;", "&amp;'Company3 Return'!AI12,"")</f>
        <v/>
      </c>
      <c r="AJ12" s="37" t="str">
        <f>IF(AB12&gt;0,'Company1 Return'!AJ12&amp;", "&amp;'Company2 Return'!AJ12&amp;", "&amp;'Company3 Return'!AJ12,"")</f>
        <v/>
      </c>
      <c r="AK12"/>
      <c r="AL12"/>
      <c r="AM12"/>
      <c r="AN12"/>
      <c r="AO12"/>
      <c r="AP12"/>
      <c r="AQ12"/>
      <c r="AR12" s="42">
        <f t="shared" si="5"/>
        <v>0</v>
      </c>
      <c r="AS12" s="35">
        <f t="shared" si="0"/>
        <v>0</v>
      </c>
      <c r="AT12" s="42">
        <f t="shared" si="6"/>
        <v>0</v>
      </c>
      <c r="AU12" s="45">
        <f t="shared" si="1"/>
        <v>0</v>
      </c>
      <c r="AV12"/>
      <c r="AW12"/>
      <c r="AX12"/>
    </row>
    <row r="13" spans="1:51" s="40" customFormat="1" ht="17.25" customHeight="1">
      <c r="A13" s="1"/>
      <c r="B13" s="22" t="s">
        <v>71</v>
      </c>
      <c r="C13" s="22" t="s">
        <v>72</v>
      </c>
      <c r="D13" s="22" t="s">
        <v>73</v>
      </c>
      <c r="E13" s="23" t="s">
        <v>74</v>
      </c>
      <c r="F13"/>
      <c r="G13" s="24">
        <f>SUM('Company1 Return:Company3 Return'!G13)</f>
        <v>0</v>
      </c>
      <c r="H13" s="24">
        <f>SUM('Company1 Return:Company3 Return'!H13)</f>
        <v>0</v>
      </c>
      <c r="I13" s="25">
        <f>SUM('Company1 Return:Company3 Return'!I13)</f>
        <v>0</v>
      </c>
      <c r="J13" s="26">
        <f>SUM('Company1 Return:Company3 Return'!J13)</f>
        <v>0</v>
      </c>
      <c r="K13" s="27">
        <f>SUM('Company1 Return:Company3 Return'!K13)</f>
        <v>0</v>
      </c>
      <c r="L13" s="25">
        <f>SUM('Company1 Return:Company3 Return'!L13)</f>
        <v>0</v>
      </c>
      <c r="M13" s="26">
        <f>SUM('Company1 Return:Company3 Return'!M13)</f>
        <v>0</v>
      </c>
      <c r="N13" s="27">
        <f>SUM('Company1 Return:Company3 Return'!N13)</f>
        <v>0</v>
      </c>
      <c r="O13" s="24">
        <f>SUM('Company1 Return:Company3 Return'!O13)</f>
        <v>0</v>
      </c>
      <c r="P13" s="28" t="str">
        <f t="shared" si="2"/>
        <v/>
      </c>
      <c r="Q13" s="29">
        <f>SUM('Company1 Return:Company3 Return'!Q13)</f>
        <v>0</v>
      </c>
      <c r="R13" s="30"/>
      <c r="S13"/>
      <c r="T13" s="41">
        <f>SUM('Company1 Return:Company3 Return'!T13)</f>
        <v>0</v>
      </c>
      <c r="U13" s="42">
        <f>SUM('Company1 Return:Company3 Return'!U13)</f>
        <v>0</v>
      </c>
      <c r="V13" s="35">
        <f>SUM('Company1 Return:Company3 Return'!V13)</f>
        <v>0</v>
      </c>
      <c r="W13" s="43">
        <f>SUM('Company1 Return:Company3 Return'!W13)</f>
        <v>0</v>
      </c>
      <c r="X13" s="35">
        <f>SUM('Company1 Return:Company3 Return'!X13)</f>
        <v>0</v>
      </c>
      <c r="Y13" s="42">
        <f>SUM('Company1 Return:Company3 Return'!Y13)</f>
        <v>0</v>
      </c>
      <c r="Z13" s="35">
        <f>SUM('Company1 Return:Company3 Return'!Z13)</f>
        <v>0</v>
      </c>
      <c r="AA13" s="42">
        <f>SUM('Company1 Return:Company3 Return'!AA13)</f>
        <v>0</v>
      </c>
      <c r="AB13" s="35">
        <f t="shared" si="3"/>
        <v>0</v>
      </c>
      <c r="AC13" s="44">
        <f t="shared" si="4"/>
        <v>0</v>
      </c>
      <c r="AD13"/>
      <c r="AE13" s="37" t="str">
        <f>IF(T13+U13&gt;0,'Company1 Return'!AE13&amp;", "&amp;'Company2 Return'!AE13&amp;", "&amp;'Company3 Return'!AE13,"")</f>
        <v/>
      </c>
      <c r="AF13" s="37" t="str">
        <f>IF(V13&gt;0,'Company1 Return'!AF13&amp;", "&amp;'Company2 Return'!AF13&amp;", "&amp;'Company3 Return'!AF13,"")</f>
        <v/>
      </c>
      <c r="AG13" s="37"/>
      <c r="AH13" s="37" t="str">
        <f>IF(Z13&gt;0,'Company1 Return'!AH13&amp;", "&amp;'Company2 Return'!AH13&amp;", "&amp;'Company3 Return'!AH13,"")</f>
        <v/>
      </c>
      <c r="AI13" s="37" t="str">
        <f>IF(AB13&gt;0,'Company1 Return'!AI13&amp;", "&amp;'Company2 Return'!AI13&amp;", "&amp;'Company3 Return'!AI13,"")</f>
        <v/>
      </c>
      <c r="AJ13" s="37" t="str">
        <f>IF(AB13&gt;0,'Company1 Return'!AJ13&amp;", "&amp;'Company2 Return'!AJ13&amp;", "&amp;'Company3 Return'!AJ13,"")</f>
        <v/>
      </c>
      <c r="AK13"/>
      <c r="AL13"/>
      <c r="AM13"/>
      <c r="AN13"/>
      <c r="AO13"/>
      <c r="AP13"/>
      <c r="AQ13"/>
      <c r="AR13" s="42">
        <f t="shared" si="5"/>
        <v>0</v>
      </c>
      <c r="AS13" s="35">
        <f t="shared" si="0"/>
        <v>0</v>
      </c>
      <c r="AT13" s="42">
        <f t="shared" si="6"/>
        <v>0</v>
      </c>
      <c r="AU13" s="45">
        <f t="shared" si="1"/>
        <v>0</v>
      </c>
      <c r="AV13"/>
      <c r="AW13"/>
      <c r="AX13"/>
    </row>
    <row r="14" spans="1:51" s="40" customFormat="1" ht="17.25" customHeight="1">
      <c r="A14" s="1"/>
      <c r="B14" s="22" t="s">
        <v>71</v>
      </c>
      <c r="C14" s="22" t="s">
        <v>75</v>
      </c>
      <c r="D14" s="22" t="s">
        <v>76</v>
      </c>
      <c r="E14" s="23" t="s">
        <v>40</v>
      </c>
      <c r="F14"/>
      <c r="G14" s="24">
        <f>SUM('Company1 Return:Company3 Return'!G14)</f>
        <v>0</v>
      </c>
      <c r="H14" s="24">
        <f>SUM('Company1 Return:Company3 Return'!H14)</f>
        <v>0</v>
      </c>
      <c r="I14" s="25">
        <f>SUM('Company1 Return:Company3 Return'!I14)</f>
        <v>0</v>
      </c>
      <c r="J14" s="26">
        <f>SUM('Company1 Return:Company3 Return'!J14)</f>
        <v>0</v>
      </c>
      <c r="K14" s="27">
        <f>SUM('Company1 Return:Company3 Return'!K14)</f>
        <v>0</v>
      </c>
      <c r="L14" s="25">
        <f>SUM('Company1 Return:Company3 Return'!L14)</f>
        <v>0</v>
      </c>
      <c r="M14" s="26">
        <f>SUM('Company1 Return:Company3 Return'!M14)</f>
        <v>0</v>
      </c>
      <c r="N14" s="27">
        <f>SUM('Company1 Return:Company3 Return'!N14)</f>
        <v>0</v>
      </c>
      <c r="O14" s="24">
        <f>SUM('Company1 Return:Company3 Return'!O14)</f>
        <v>0</v>
      </c>
      <c r="P14" s="28" t="str">
        <f t="shared" si="2"/>
        <v/>
      </c>
      <c r="Q14" s="29">
        <f>SUM('Company1 Return:Company3 Return'!Q14)</f>
        <v>0</v>
      </c>
      <c r="R14" s="30"/>
      <c r="S14"/>
      <c r="T14" s="41">
        <f>SUM('Company1 Return:Company3 Return'!T14)</f>
        <v>0</v>
      </c>
      <c r="U14" s="42">
        <f>SUM('Company1 Return:Company3 Return'!U14)</f>
        <v>0</v>
      </c>
      <c r="V14" s="35">
        <f>SUM('Company1 Return:Company3 Return'!V14)</f>
        <v>0</v>
      </c>
      <c r="W14" s="43">
        <f>SUM('Company1 Return:Company3 Return'!W14)</f>
        <v>0</v>
      </c>
      <c r="X14" s="35">
        <f>SUM('Company1 Return:Company3 Return'!X14)</f>
        <v>0</v>
      </c>
      <c r="Y14" s="42">
        <f>SUM('Company1 Return:Company3 Return'!Y14)</f>
        <v>0</v>
      </c>
      <c r="Z14" s="35">
        <f>SUM('Company1 Return:Company3 Return'!Z14)</f>
        <v>0</v>
      </c>
      <c r="AA14" s="42">
        <f>SUM('Company1 Return:Company3 Return'!AA14)</f>
        <v>0</v>
      </c>
      <c r="AB14" s="35">
        <f t="shared" si="3"/>
        <v>0</v>
      </c>
      <c r="AC14" s="44">
        <f t="shared" si="4"/>
        <v>0</v>
      </c>
      <c r="AD14"/>
      <c r="AE14" s="37" t="str">
        <f>IF(T14+U14&gt;0,'Company1 Return'!AE14&amp;", "&amp;'Company2 Return'!AE14&amp;", "&amp;'Company3 Return'!AE14,"")</f>
        <v/>
      </c>
      <c r="AF14" s="37" t="str">
        <f>IF(V14&gt;0,'Company1 Return'!AF14&amp;", "&amp;'Company2 Return'!AF14&amp;", "&amp;'Company3 Return'!AF14,"")</f>
        <v/>
      </c>
      <c r="AG14" s="37"/>
      <c r="AH14" s="37" t="str">
        <f>IF(Z14&gt;0,'Company1 Return'!AH14&amp;", "&amp;'Company2 Return'!AH14&amp;", "&amp;'Company3 Return'!AH14,"")</f>
        <v/>
      </c>
      <c r="AI14" s="37" t="str">
        <f>IF(AB14&gt;0,'Company1 Return'!AI14&amp;", "&amp;'Company2 Return'!AI14&amp;", "&amp;'Company3 Return'!AI14,"")</f>
        <v/>
      </c>
      <c r="AJ14" s="37" t="str">
        <f>IF(AB14&gt;0,'Company1 Return'!AJ14&amp;", "&amp;'Company2 Return'!AJ14&amp;", "&amp;'Company3 Return'!AJ14,"")</f>
        <v/>
      </c>
      <c r="AK14"/>
      <c r="AL14"/>
      <c r="AM14"/>
      <c r="AN14"/>
      <c r="AO14"/>
      <c r="AP14"/>
      <c r="AQ14"/>
      <c r="AR14" s="42">
        <f t="shared" si="5"/>
        <v>0</v>
      </c>
      <c r="AS14" s="35">
        <f t="shared" si="0"/>
        <v>0</v>
      </c>
      <c r="AT14" s="42">
        <f t="shared" si="6"/>
        <v>0</v>
      </c>
      <c r="AU14" s="45">
        <f t="shared" si="1"/>
        <v>0</v>
      </c>
      <c r="AV14"/>
      <c r="AW14"/>
      <c r="AX14"/>
    </row>
    <row r="15" spans="1:51" s="40" customFormat="1" ht="17.25" customHeight="1">
      <c r="A15" s="1"/>
      <c r="B15" s="22" t="s">
        <v>71</v>
      </c>
      <c r="C15" s="22" t="s">
        <v>45</v>
      </c>
      <c r="D15" s="22" t="s">
        <v>77</v>
      </c>
      <c r="E15" s="23" t="s">
        <v>47</v>
      </c>
      <c r="F15"/>
      <c r="G15" s="24">
        <f>SUM('Company1 Return:Company3 Return'!G15)</f>
        <v>0</v>
      </c>
      <c r="H15" s="24">
        <f>SUM('Company1 Return:Company3 Return'!H15)</f>
        <v>0</v>
      </c>
      <c r="I15" s="25">
        <f>SUM('Company1 Return:Company3 Return'!I15)</f>
        <v>0</v>
      </c>
      <c r="J15" s="26">
        <f>SUM('Company1 Return:Company3 Return'!J15)</f>
        <v>0</v>
      </c>
      <c r="K15" s="27">
        <f>SUM('Company1 Return:Company3 Return'!K15)</f>
        <v>0</v>
      </c>
      <c r="L15" s="25">
        <f>SUM('Company1 Return:Company3 Return'!L15)</f>
        <v>0</v>
      </c>
      <c r="M15" s="26">
        <f>SUM('Company1 Return:Company3 Return'!M15)</f>
        <v>0</v>
      </c>
      <c r="N15" s="27">
        <f>SUM('Company1 Return:Company3 Return'!N15)</f>
        <v>0</v>
      </c>
      <c r="O15" s="24">
        <f>SUM('Company1 Return:Company3 Return'!O15)</f>
        <v>0</v>
      </c>
      <c r="P15" s="28" t="str">
        <f t="shared" si="2"/>
        <v/>
      </c>
      <c r="Q15" s="29">
        <f>SUM('Company1 Return:Company3 Return'!Q15)</f>
        <v>0</v>
      </c>
      <c r="R15" s="30"/>
      <c r="S15"/>
      <c r="T15" s="41">
        <f>SUM('Company1 Return:Company3 Return'!T15)</f>
        <v>0</v>
      </c>
      <c r="U15" s="42">
        <f>SUM('Company1 Return:Company3 Return'!U15)</f>
        <v>0</v>
      </c>
      <c r="V15" s="35">
        <f>SUM('Company1 Return:Company3 Return'!V15)</f>
        <v>0</v>
      </c>
      <c r="W15" s="43">
        <f>SUM('Company1 Return:Company3 Return'!W15)</f>
        <v>0</v>
      </c>
      <c r="X15" s="35">
        <f>SUM('Company1 Return:Company3 Return'!X15)</f>
        <v>0</v>
      </c>
      <c r="Y15" s="42">
        <f>SUM('Company1 Return:Company3 Return'!Y15)</f>
        <v>0</v>
      </c>
      <c r="Z15" s="35">
        <f>SUM('Company1 Return:Company3 Return'!Z15)</f>
        <v>0</v>
      </c>
      <c r="AA15" s="42">
        <f>SUM('Company1 Return:Company3 Return'!AA15)</f>
        <v>0</v>
      </c>
      <c r="AB15" s="35">
        <f t="shared" si="3"/>
        <v>0</v>
      </c>
      <c r="AC15" s="44">
        <f t="shared" si="4"/>
        <v>0</v>
      </c>
      <c r="AD15"/>
      <c r="AE15" s="37" t="str">
        <f>IF(T15+U15&gt;0,'Company1 Return'!AE15&amp;", "&amp;'Company2 Return'!AE15&amp;", "&amp;'Company3 Return'!AE15,"")</f>
        <v/>
      </c>
      <c r="AF15" s="37" t="str">
        <f>IF(V15&gt;0,'Company1 Return'!AF15&amp;", "&amp;'Company2 Return'!AF15&amp;", "&amp;'Company3 Return'!AF15,"")</f>
        <v/>
      </c>
      <c r="AG15" s="37"/>
      <c r="AH15" s="37" t="str">
        <f>IF(Z15&gt;0,'Company1 Return'!AH15&amp;", "&amp;'Company2 Return'!AH15&amp;", "&amp;'Company3 Return'!AH15,"")</f>
        <v/>
      </c>
      <c r="AI15" s="37" t="str">
        <f>IF(AB15&gt;0,'Company1 Return'!AI15&amp;", "&amp;'Company2 Return'!AI15&amp;", "&amp;'Company3 Return'!AI15,"")</f>
        <v/>
      </c>
      <c r="AJ15" s="37" t="str">
        <f>IF(AB15&gt;0,'Company1 Return'!AJ15&amp;", "&amp;'Company2 Return'!AJ15&amp;", "&amp;'Company3 Return'!AJ15,"")</f>
        <v/>
      </c>
      <c r="AK15"/>
      <c r="AL15"/>
      <c r="AM15"/>
      <c r="AN15"/>
      <c r="AO15"/>
      <c r="AP15"/>
      <c r="AQ15"/>
      <c r="AR15" s="42">
        <f t="shared" si="5"/>
        <v>0</v>
      </c>
      <c r="AS15" s="35">
        <f t="shared" si="0"/>
        <v>0</v>
      </c>
      <c r="AT15" s="42">
        <f t="shared" si="6"/>
        <v>0</v>
      </c>
      <c r="AU15" s="45">
        <f t="shared" si="1"/>
        <v>0</v>
      </c>
      <c r="AV15"/>
      <c r="AW15"/>
      <c r="AX15"/>
    </row>
    <row r="16" spans="1:51" s="40" customFormat="1" ht="17.25" customHeight="1">
      <c r="A16" s="1"/>
      <c r="B16" s="22" t="s">
        <v>78</v>
      </c>
      <c r="C16" s="22" t="s">
        <v>59</v>
      </c>
      <c r="D16" s="22" t="s">
        <v>79</v>
      </c>
      <c r="E16" s="23" t="s">
        <v>40</v>
      </c>
      <c r="F16"/>
      <c r="G16" s="24">
        <f>SUM('Company1 Return:Company3 Return'!G16)</f>
        <v>0</v>
      </c>
      <c r="H16" s="24">
        <f>SUM('Company1 Return:Company3 Return'!H16)</f>
        <v>0</v>
      </c>
      <c r="I16" s="25">
        <f>SUM('Company1 Return:Company3 Return'!I16)</f>
        <v>0</v>
      </c>
      <c r="J16" s="26">
        <f>SUM('Company1 Return:Company3 Return'!J16)</f>
        <v>0</v>
      </c>
      <c r="K16" s="27">
        <f>SUM('Company1 Return:Company3 Return'!K16)</f>
        <v>0</v>
      </c>
      <c r="L16" s="25">
        <f>SUM('Company1 Return:Company3 Return'!L16)</f>
        <v>0</v>
      </c>
      <c r="M16" s="26">
        <f>SUM('Company1 Return:Company3 Return'!M16)</f>
        <v>0</v>
      </c>
      <c r="N16" s="27">
        <f>SUM('Company1 Return:Company3 Return'!N16)</f>
        <v>0</v>
      </c>
      <c r="O16" s="24">
        <f>SUM('Company1 Return:Company3 Return'!O16)</f>
        <v>0</v>
      </c>
      <c r="P16" s="28" t="str">
        <f t="shared" si="2"/>
        <v/>
      </c>
      <c r="Q16" s="29">
        <f>SUM('Company1 Return:Company3 Return'!Q16)</f>
        <v>0</v>
      </c>
      <c r="R16" s="30"/>
      <c r="S16"/>
      <c r="T16" s="41">
        <f>SUM('Company1 Return:Company3 Return'!T16)</f>
        <v>0</v>
      </c>
      <c r="U16" s="42">
        <f>SUM('Company1 Return:Company3 Return'!U16)</f>
        <v>0</v>
      </c>
      <c r="V16" s="35">
        <f>SUM('Company1 Return:Company3 Return'!V16)</f>
        <v>0</v>
      </c>
      <c r="W16" s="43">
        <f>SUM('Company1 Return:Company3 Return'!W16)</f>
        <v>0</v>
      </c>
      <c r="X16" s="35">
        <f>SUM('Company1 Return:Company3 Return'!X16)</f>
        <v>0</v>
      </c>
      <c r="Y16" s="42">
        <f>SUM('Company1 Return:Company3 Return'!Y16)</f>
        <v>0</v>
      </c>
      <c r="Z16" s="35">
        <f>SUM('Company1 Return:Company3 Return'!Z16)</f>
        <v>0</v>
      </c>
      <c r="AA16" s="42">
        <f>SUM('Company1 Return:Company3 Return'!AA16)</f>
        <v>0</v>
      </c>
      <c r="AB16" s="35">
        <f t="shared" si="3"/>
        <v>0</v>
      </c>
      <c r="AC16" s="44">
        <f t="shared" si="4"/>
        <v>0</v>
      </c>
      <c r="AD16"/>
      <c r="AE16" s="37" t="str">
        <f>IF(T16+U16&gt;0,'Company1 Return'!AE16&amp;", "&amp;'Company2 Return'!AE16&amp;", "&amp;'Company3 Return'!AE16,"")</f>
        <v/>
      </c>
      <c r="AF16" s="37" t="str">
        <f>IF(V16&gt;0,'Company1 Return'!AF16&amp;", "&amp;'Company2 Return'!AF16&amp;", "&amp;'Company3 Return'!AF16,"")</f>
        <v/>
      </c>
      <c r="AG16" s="37"/>
      <c r="AH16" s="37" t="str">
        <f>IF(Z16&gt;0,'Company1 Return'!AH16&amp;", "&amp;'Company2 Return'!AH16&amp;", "&amp;'Company3 Return'!AH16,"")</f>
        <v/>
      </c>
      <c r="AI16" s="37" t="str">
        <f>IF(AB16&gt;0,'Company1 Return'!AI16&amp;", "&amp;'Company2 Return'!AI16&amp;", "&amp;'Company3 Return'!AI16,"")</f>
        <v/>
      </c>
      <c r="AJ16" s="37" t="str">
        <f>IF(AB16&gt;0,'Company1 Return'!AJ16&amp;", "&amp;'Company2 Return'!AJ16&amp;", "&amp;'Company3 Return'!AJ16,"")</f>
        <v/>
      </c>
      <c r="AK16"/>
      <c r="AL16"/>
      <c r="AM16"/>
      <c r="AN16"/>
      <c r="AO16"/>
      <c r="AP16"/>
      <c r="AQ16"/>
      <c r="AR16" s="42">
        <f t="shared" si="5"/>
        <v>0</v>
      </c>
      <c r="AS16" s="35">
        <f t="shared" si="0"/>
        <v>0</v>
      </c>
      <c r="AT16" s="42">
        <f t="shared" si="6"/>
        <v>0</v>
      </c>
      <c r="AU16" s="45">
        <f t="shared" si="1"/>
        <v>0</v>
      </c>
      <c r="AV16"/>
      <c r="AW16"/>
      <c r="AX16"/>
    </row>
    <row r="17" spans="1:50" s="40" customFormat="1" ht="17.25" customHeight="1">
      <c r="A17" s="1"/>
      <c r="B17" s="22" t="s">
        <v>80</v>
      </c>
      <c r="C17" s="22" t="s">
        <v>81</v>
      </c>
      <c r="D17" s="22" t="s">
        <v>82</v>
      </c>
      <c r="E17" s="23" t="s">
        <v>48</v>
      </c>
      <c r="F17"/>
      <c r="G17" s="24">
        <f>SUM('Company1 Return:Company3 Return'!G17)</f>
        <v>0</v>
      </c>
      <c r="H17" s="24">
        <f>SUM('Company1 Return:Company3 Return'!H17)</f>
        <v>0</v>
      </c>
      <c r="I17" s="25">
        <f>SUM('Company1 Return:Company3 Return'!I17)</f>
        <v>0</v>
      </c>
      <c r="J17" s="26">
        <f>SUM('Company1 Return:Company3 Return'!J17)</f>
        <v>0</v>
      </c>
      <c r="K17" s="27">
        <f>SUM('Company1 Return:Company3 Return'!K17)</f>
        <v>0</v>
      </c>
      <c r="L17" s="25">
        <f>SUM('Company1 Return:Company3 Return'!L17)</f>
        <v>0</v>
      </c>
      <c r="M17" s="26">
        <f>SUM('Company1 Return:Company3 Return'!M17)</f>
        <v>0</v>
      </c>
      <c r="N17" s="27">
        <f>SUM('Company1 Return:Company3 Return'!N17)</f>
        <v>0</v>
      </c>
      <c r="O17" s="24">
        <f>SUM('Company1 Return:Company3 Return'!O17)</f>
        <v>0</v>
      </c>
      <c r="P17" s="28" t="str">
        <f t="shared" si="2"/>
        <v/>
      </c>
      <c r="Q17" s="29">
        <f>SUM('Company1 Return:Company3 Return'!Q17)</f>
        <v>0</v>
      </c>
      <c r="R17" s="30"/>
      <c r="S17"/>
      <c r="T17" s="41">
        <f>SUM('Company1 Return:Company3 Return'!T17)</f>
        <v>0</v>
      </c>
      <c r="U17" s="42">
        <f>SUM('Company1 Return:Company3 Return'!U17)</f>
        <v>0</v>
      </c>
      <c r="V17" s="35">
        <f>SUM('Company1 Return:Company3 Return'!V17)</f>
        <v>0</v>
      </c>
      <c r="W17" s="43">
        <f>SUM('Company1 Return:Company3 Return'!W17)</f>
        <v>0</v>
      </c>
      <c r="X17" s="35">
        <f>SUM('Company1 Return:Company3 Return'!X17)</f>
        <v>0</v>
      </c>
      <c r="Y17" s="42">
        <f>SUM('Company1 Return:Company3 Return'!Y17)</f>
        <v>0</v>
      </c>
      <c r="Z17" s="35">
        <f>SUM('Company1 Return:Company3 Return'!Z17)</f>
        <v>0</v>
      </c>
      <c r="AA17" s="42">
        <f>SUM('Company1 Return:Company3 Return'!AA17)</f>
        <v>0</v>
      </c>
      <c r="AB17" s="35">
        <f t="shared" si="3"/>
        <v>0</v>
      </c>
      <c r="AC17" s="44">
        <f t="shared" si="4"/>
        <v>0</v>
      </c>
      <c r="AD17"/>
      <c r="AE17" s="37" t="str">
        <f>IF(T17+U17&gt;0,'Company1 Return'!AE17&amp;", "&amp;'Company2 Return'!AE17&amp;", "&amp;'Company3 Return'!AE17,"")</f>
        <v/>
      </c>
      <c r="AF17" s="37" t="str">
        <f>IF(V17&gt;0,'Company1 Return'!AF17&amp;", "&amp;'Company2 Return'!AF17&amp;", "&amp;'Company3 Return'!AF17,"")</f>
        <v/>
      </c>
      <c r="AG17" s="37"/>
      <c r="AH17" s="37" t="str">
        <f>IF(Z17&gt;0,'Company1 Return'!AH17&amp;", "&amp;'Company2 Return'!AH17&amp;", "&amp;'Company3 Return'!AH17,"")</f>
        <v/>
      </c>
      <c r="AI17" s="37" t="str">
        <f>IF(AB17&gt;0,'Company1 Return'!AI17&amp;", "&amp;'Company2 Return'!AI17&amp;", "&amp;'Company3 Return'!AI17,"")</f>
        <v/>
      </c>
      <c r="AJ17" s="37" t="str">
        <f>IF(AB17&gt;0,'Company1 Return'!AJ17&amp;", "&amp;'Company2 Return'!AJ17&amp;", "&amp;'Company3 Return'!AJ17,"")</f>
        <v/>
      </c>
      <c r="AK17"/>
      <c r="AL17"/>
      <c r="AM17"/>
      <c r="AN17"/>
      <c r="AO17"/>
      <c r="AP17"/>
      <c r="AQ17"/>
      <c r="AR17" s="42">
        <f t="shared" si="5"/>
        <v>0</v>
      </c>
      <c r="AS17" s="35">
        <f t="shared" si="0"/>
        <v>0</v>
      </c>
      <c r="AT17" s="42">
        <f t="shared" si="6"/>
        <v>0</v>
      </c>
      <c r="AU17" s="45">
        <f t="shared" si="1"/>
        <v>0</v>
      </c>
      <c r="AV17"/>
      <c r="AW17"/>
      <c r="AX17"/>
    </row>
    <row r="18" spans="1:50" s="49" customFormat="1" ht="17.25" customHeight="1">
      <c r="A18" s="1"/>
      <c r="B18" s="22" t="s">
        <v>83</v>
      </c>
      <c r="C18" s="22" t="s">
        <v>84</v>
      </c>
      <c r="D18" s="22" t="s">
        <v>85</v>
      </c>
      <c r="E18" s="23" t="s">
        <v>40</v>
      </c>
      <c r="F18"/>
      <c r="G18" s="24">
        <f>SUM('Company1 Return:Company3 Return'!G18)</f>
        <v>0</v>
      </c>
      <c r="H18" s="24">
        <f>SUM('Company1 Return:Company3 Return'!H18)</f>
        <v>0</v>
      </c>
      <c r="I18" s="25">
        <f>SUM('Company1 Return:Company3 Return'!I18)</f>
        <v>0</v>
      </c>
      <c r="J18" s="26">
        <f>SUM('Company1 Return:Company3 Return'!J18)</f>
        <v>0</v>
      </c>
      <c r="K18" s="27">
        <f>SUM('Company1 Return:Company3 Return'!K18)</f>
        <v>0</v>
      </c>
      <c r="L18" s="25">
        <f>SUM('Company1 Return:Company3 Return'!L18)</f>
        <v>0</v>
      </c>
      <c r="M18" s="26">
        <f>SUM('Company1 Return:Company3 Return'!M18)</f>
        <v>0</v>
      </c>
      <c r="N18" s="27">
        <f>SUM('Company1 Return:Company3 Return'!N18)</f>
        <v>0</v>
      </c>
      <c r="O18" s="24">
        <f>SUM('Company1 Return:Company3 Return'!O18)</f>
        <v>0</v>
      </c>
      <c r="P18" s="28" t="str">
        <f t="shared" si="2"/>
        <v/>
      </c>
      <c r="Q18" s="29">
        <f>SUM('Company1 Return:Company3 Return'!Q18)</f>
        <v>0</v>
      </c>
      <c r="R18" s="30"/>
      <c r="S18"/>
      <c r="T18" s="41">
        <f>SUM('Company1 Return:Company3 Return'!T18)</f>
        <v>0</v>
      </c>
      <c r="U18" s="42">
        <f>SUM('Company1 Return:Company3 Return'!U18)</f>
        <v>0</v>
      </c>
      <c r="V18" s="35">
        <f>SUM('Company1 Return:Company3 Return'!V18)</f>
        <v>0</v>
      </c>
      <c r="W18" s="43">
        <f>SUM('Company1 Return:Company3 Return'!W18)</f>
        <v>0</v>
      </c>
      <c r="X18" s="35">
        <f>SUM('Company1 Return:Company3 Return'!X18)</f>
        <v>0</v>
      </c>
      <c r="Y18" s="42">
        <f>SUM('Company1 Return:Company3 Return'!Y18)</f>
        <v>0</v>
      </c>
      <c r="Z18" s="35">
        <f>SUM('Company1 Return:Company3 Return'!Z18)</f>
        <v>0</v>
      </c>
      <c r="AA18" s="42">
        <f>SUM('Company1 Return:Company3 Return'!AA18)</f>
        <v>0</v>
      </c>
      <c r="AB18" s="35">
        <f t="shared" si="3"/>
        <v>0</v>
      </c>
      <c r="AC18" s="44">
        <f t="shared" si="4"/>
        <v>0</v>
      </c>
      <c r="AD18"/>
      <c r="AE18" s="37" t="str">
        <f>IF(T18+U18&gt;0,'Company1 Return'!AE18&amp;", "&amp;'Company2 Return'!AE18&amp;", "&amp;'Company3 Return'!AE18,"")</f>
        <v/>
      </c>
      <c r="AF18" s="37" t="str">
        <f>IF(V18&gt;0,'Company1 Return'!AF18&amp;", "&amp;'Company2 Return'!AF18&amp;", "&amp;'Company3 Return'!AF18,"")</f>
        <v/>
      </c>
      <c r="AG18" s="37"/>
      <c r="AH18" s="37" t="str">
        <f>IF(Z18&gt;0,'Company1 Return'!AH18&amp;", "&amp;'Company2 Return'!AH18&amp;", "&amp;'Company3 Return'!AH18,"")</f>
        <v/>
      </c>
      <c r="AI18" s="37" t="str">
        <f>IF(AB18&gt;0,'Company1 Return'!AI18&amp;", "&amp;'Company2 Return'!AI18&amp;", "&amp;'Company3 Return'!AI18,"")</f>
        <v/>
      </c>
      <c r="AJ18" s="37" t="str">
        <f>IF(AB18&gt;0,'Company1 Return'!AJ18&amp;", "&amp;'Company2 Return'!AJ18&amp;", "&amp;'Company3 Return'!AJ18,"")</f>
        <v/>
      </c>
      <c r="AK18"/>
      <c r="AL18"/>
      <c r="AM18"/>
      <c r="AN18"/>
      <c r="AO18"/>
      <c r="AP18"/>
      <c r="AQ18"/>
      <c r="AR18" s="42">
        <f t="shared" si="5"/>
        <v>0</v>
      </c>
      <c r="AS18" s="35">
        <f t="shared" si="0"/>
        <v>0</v>
      </c>
      <c r="AT18" s="42">
        <f t="shared" si="6"/>
        <v>0</v>
      </c>
      <c r="AU18" s="45">
        <f t="shared" si="1"/>
        <v>0</v>
      </c>
      <c r="AV18"/>
      <c r="AW18"/>
      <c r="AX18"/>
    </row>
    <row r="19" spans="1:50" s="40" customFormat="1" ht="17.25" customHeight="1">
      <c r="A19" s="1"/>
      <c r="B19" s="22" t="s">
        <v>86</v>
      </c>
      <c r="C19" s="22" t="s">
        <v>87</v>
      </c>
      <c r="D19" s="22" t="s">
        <v>88</v>
      </c>
      <c r="E19" s="23" t="s">
        <v>47</v>
      </c>
      <c r="F19"/>
      <c r="G19" s="24">
        <f>SUM('Company1 Return:Company3 Return'!G19)</f>
        <v>0</v>
      </c>
      <c r="H19" s="24">
        <f>SUM('Company1 Return:Company3 Return'!H19)</f>
        <v>0</v>
      </c>
      <c r="I19" s="25">
        <f>SUM('Company1 Return:Company3 Return'!I19)</f>
        <v>0</v>
      </c>
      <c r="J19" s="26">
        <f>SUM('Company1 Return:Company3 Return'!J19)</f>
        <v>0</v>
      </c>
      <c r="K19" s="27">
        <f>SUM('Company1 Return:Company3 Return'!K19)</f>
        <v>0</v>
      </c>
      <c r="L19" s="25">
        <f>SUM('Company1 Return:Company3 Return'!L19)</f>
        <v>0</v>
      </c>
      <c r="M19" s="26">
        <f>SUM('Company1 Return:Company3 Return'!M19)</f>
        <v>0</v>
      </c>
      <c r="N19" s="27">
        <f>SUM('Company1 Return:Company3 Return'!N19)</f>
        <v>0</v>
      </c>
      <c r="O19" s="24">
        <f>SUM('Company1 Return:Company3 Return'!O19)</f>
        <v>0</v>
      </c>
      <c r="P19" s="28" t="str">
        <f t="shared" si="2"/>
        <v/>
      </c>
      <c r="Q19" s="29">
        <f>SUM('Company1 Return:Company3 Return'!Q19)</f>
        <v>0</v>
      </c>
      <c r="R19" s="30"/>
      <c r="S19"/>
      <c r="T19" s="41">
        <f>SUM('Company1 Return:Company3 Return'!T19)</f>
        <v>0</v>
      </c>
      <c r="U19" s="42">
        <f>SUM('Company1 Return:Company3 Return'!U19)</f>
        <v>0</v>
      </c>
      <c r="V19" s="35">
        <f>SUM('Company1 Return:Company3 Return'!V19)</f>
        <v>0</v>
      </c>
      <c r="W19" s="43">
        <f>SUM('Company1 Return:Company3 Return'!W19)</f>
        <v>0</v>
      </c>
      <c r="X19" s="35">
        <f>SUM('Company1 Return:Company3 Return'!X19)</f>
        <v>0</v>
      </c>
      <c r="Y19" s="42">
        <f>SUM('Company1 Return:Company3 Return'!Y19)</f>
        <v>0</v>
      </c>
      <c r="Z19" s="35">
        <f>SUM('Company1 Return:Company3 Return'!Z19)</f>
        <v>0</v>
      </c>
      <c r="AA19" s="42">
        <f>SUM('Company1 Return:Company3 Return'!AA19)</f>
        <v>0</v>
      </c>
      <c r="AB19" s="35">
        <f t="shared" si="3"/>
        <v>0</v>
      </c>
      <c r="AC19" s="44">
        <f t="shared" si="4"/>
        <v>0</v>
      </c>
      <c r="AD19"/>
      <c r="AE19" s="37" t="str">
        <f>IF(T19+U19&gt;0,'Company1 Return'!AE19&amp;", "&amp;'Company2 Return'!AE19&amp;", "&amp;'Company3 Return'!AE19,"")</f>
        <v/>
      </c>
      <c r="AF19" s="37" t="str">
        <f>IF(V19&gt;0,'Company1 Return'!AF19&amp;", "&amp;'Company2 Return'!AF19&amp;", "&amp;'Company3 Return'!AF19,"")</f>
        <v/>
      </c>
      <c r="AG19" s="37"/>
      <c r="AH19" s="37" t="str">
        <f>IF(Z19&gt;0,'Company1 Return'!AH19&amp;", "&amp;'Company2 Return'!AH19&amp;", "&amp;'Company3 Return'!AH19,"")</f>
        <v/>
      </c>
      <c r="AI19" s="37" t="str">
        <f>IF(AB19&gt;0,'Company1 Return'!AI19&amp;", "&amp;'Company2 Return'!AI19&amp;", "&amp;'Company3 Return'!AI19,"")</f>
        <v/>
      </c>
      <c r="AJ19" s="37" t="str">
        <f>IF(AB19&gt;0,'Company1 Return'!AJ19&amp;", "&amp;'Company2 Return'!AJ19&amp;", "&amp;'Company3 Return'!AJ19,"")</f>
        <v/>
      </c>
      <c r="AK19"/>
      <c r="AL19"/>
      <c r="AM19"/>
      <c r="AN19"/>
      <c r="AO19"/>
      <c r="AP19"/>
      <c r="AQ19"/>
      <c r="AR19" s="42">
        <f t="shared" si="5"/>
        <v>0</v>
      </c>
      <c r="AS19" s="35">
        <f t="shared" si="0"/>
        <v>0</v>
      </c>
      <c r="AT19" s="42">
        <f t="shared" si="6"/>
        <v>0</v>
      </c>
      <c r="AU19" s="45">
        <f t="shared" si="1"/>
        <v>0</v>
      </c>
      <c r="AV19"/>
      <c r="AW19"/>
      <c r="AX19"/>
    </row>
    <row r="20" spans="1:50" s="40" customFormat="1" ht="17.25" customHeight="1">
      <c r="A20" s="1"/>
      <c r="B20" s="22" t="s">
        <v>89</v>
      </c>
      <c r="C20" s="22" t="s">
        <v>59</v>
      </c>
      <c r="D20" s="22" t="s">
        <v>90</v>
      </c>
      <c r="E20" s="23" t="s">
        <v>40</v>
      </c>
      <c r="F20"/>
      <c r="G20" s="24">
        <f>SUM('Company1 Return:Company3 Return'!G20)</f>
        <v>0</v>
      </c>
      <c r="H20" s="24">
        <f>SUM('Company1 Return:Company3 Return'!H20)</f>
        <v>0</v>
      </c>
      <c r="I20" s="25">
        <f>SUM('Company1 Return:Company3 Return'!I20)</f>
        <v>0</v>
      </c>
      <c r="J20" s="26">
        <f>SUM('Company1 Return:Company3 Return'!J20)</f>
        <v>0</v>
      </c>
      <c r="K20" s="27">
        <f>SUM('Company1 Return:Company3 Return'!K20)</f>
        <v>0</v>
      </c>
      <c r="L20" s="25">
        <f>SUM('Company1 Return:Company3 Return'!L20)</f>
        <v>0</v>
      </c>
      <c r="M20" s="26">
        <f>SUM('Company1 Return:Company3 Return'!M20)</f>
        <v>0</v>
      </c>
      <c r="N20" s="27">
        <f>SUM('Company1 Return:Company3 Return'!N20)</f>
        <v>0</v>
      </c>
      <c r="O20" s="24">
        <f>SUM('Company1 Return:Company3 Return'!O20)</f>
        <v>0</v>
      </c>
      <c r="P20" s="28" t="str">
        <f t="shared" si="2"/>
        <v/>
      </c>
      <c r="Q20" s="29">
        <f>SUM('Company1 Return:Company3 Return'!Q20)</f>
        <v>0</v>
      </c>
      <c r="R20" s="30"/>
      <c r="S20"/>
      <c r="T20" s="41">
        <f>SUM('Company1 Return:Company3 Return'!T20)</f>
        <v>0</v>
      </c>
      <c r="U20" s="42">
        <f>SUM('Company1 Return:Company3 Return'!U20)</f>
        <v>0</v>
      </c>
      <c r="V20" s="35">
        <f>SUM('Company1 Return:Company3 Return'!V20)</f>
        <v>0</v>
      </c>
      <c r="W20" s="43">
        <f>SUM('Company1 Return:Company3 Return'!W20)</f>
        <v>0</v>
      </c>
      <c r="X20" s="35">
        <f>SUM('Company1 Return:Company3 Return'!X20)</f>
        <v>0</v>
      </c>
      <c r="Y20" s="42">
        <f>SUM('Company1 Return:Company3 Return'!Y20)</f>
        <v>0</v>
      </c>
      <c r="Z20" s="35">
        <f>SUM('Company1 Return:Company3 Return'!Z20)</f>
        <v>0</v>
      </c>
      <c r="AA20" s="42">
        <f>SUM('Company1 Return:Company3 Return'!AA20)</f>
        <v>0</v>
      </c>
      <c r="AB20" s="35">
        <f t="shared" si="3"/>
        <v>0</v>
      </c>
      <c r="AC20" s="44">
        <f t="shared" si="4"/>
        <v>0</v>
      </c>
      <c r="AD20"/>
      <c r="AE20" s="37" t="str">
        <f>IF(T20+U20&gt;0,'Company1 Return'!AE20&amp;", "&amp;'Company2 Return'!AE20&amp;", "&amp;'Company3 Return'!AE20,"")</f>
        <v/>
      </c>
      <c r="AF20" s="37" t="str">
        <f>IF(V20&gt;0,'Company1 Return'!AF20&amp;", "&amp;'Company2 Return'!AF20&amp;", "&amp;'Company3 Return'!AF20,"")</f>
        <v/>
      </c>
      <c r="AG20" s="37"/>
      <c r="AH20" s="37" t="str">
        <f>IF(Z20&gt;0,'Company1 Return'!AH20&amp;", "&amp;'Company2 Return'!AH20&amp;", "&amp;'Company3 Return'!AH20,"")</f>
        <v/>
      </c>
      <c r="AI20" s="37" t="str">
        <f>IF(AB20&gt;0,'Company1 Return'!AI20&amp;", "&amp;'Company2 Return'!AI20&amp;", "&amp;'Company3 Return'!AI20,"")</f>
        <v/>
      </c>
      <c r="AJ20" s="37" t="str">
        <f>IF(AB20&gt;0,'Company1 Return'!AJ20&amp;", "&amp;'Company2 Return'!AJ20&amp;", "&amp;'Company3 Return'!AJ20,"")</f>
        <v/>
      </c>
      <c r="AK20"/>
      <c r="AL20"/>
      <c r="AM20"/>
      <c r="AN20"/>
      <c r="AO20"/>
      <c r="AP20"/>
      <c r="AQ20"/>
      <c r="AR20" s="42">
        <f t="shared" si="5"/>
        <v>0</v>
      </c>
      <c r="AS20" s="35">
        <f t="shared" si="0"/>
        <v>0</v>
      </c>
      <c r="AT20" s="42">
        <f t="shared" si="6"/>
        <v>0</v>
      </c>
      <c r="AU20" s="45">
        <f t="shared" si="1"/>
        <v>0</v>
      </c>
      <c r="AV20"/>
      <c r="AW20"/>
      <c r="AX20"/>
    </row>
    <row r="21" spans="1:50" s="40" customFormat="1" ht="17.25" customHeight="1">
      <c r="A21" s="1"/>
      <c r="B21" s="22" t="s">
        <v>91</v>
      </c>
      <c r="C21" s="22" t="s">
        <v>92</v>
      </c>
      <c r="D21" s="22" t="s">
        <v>93</v>
      </c>
      <c r="E21" s="23" t="s">
        <v>40</v>
      </c>
      <c r="F21"/>
      <c r="G21" s="24">
        <f>SUM('Company1 Return:Company3 Return'!G21)</f>
        <v>0</v>
      </c>
      <c r="H21" s="24">
        <f>SUM('Company1 Return:Company3 Return'!H21)</f>
        <v>0</v>
      </c>
      <c r="I21" s="25">
        <f>SUM('Company1 Return:Company3 Return'!I21)</f>
        <v>0</v>
      </c>
      <c r="J21" s="26">
        <f>SUM('Company1 Return:Company3 Return'!J21)</f>
        <v>0</v>
      </c>
      <c r="K21" s="27">
        <f>SUM('Company1 Return:Company3 Return'!K21)</f>
        <v>0</v>
      </c>
      <c r="L21" s="25">
        <f>SUM('Company1 Return:Company3 Return'!L21)</f>
        <v>0</v>
      </c>
      <c r="M21" s="26">
        <f>SUM('Company1 Return:Company3 Return'!M21)</f>
        <v>0</v>
      </c>
      <c r="N21" s="27">
        <f>SUM('Company1 Return:Company3 Return'!N21)</f>
        <v>0</v>
      </c>
      <c r="O21" s="24">
        <f>SUM('Company1 Return:Company3 Return'!O21)</f>
        <v>0</v>
      </c>
      <c r="P21" s="28" t="str">
        <f t="shared" si="2"/>
        <v/>
      </c>
      <c r="Q21" s="29">
        <f>SUM('Company1 Return:Company3 Return'!Q21)</f>
        <v>0</v>
      </c>
      <c r="R21" s="30"/>
      <c r="S21"/>
      <c r="T21" s="41">
        <f>SUM('Company1 Return:Company3 Return'!T21)</f>
        <v>0</v>
      </c>
      <c r="U21" s="42">
        <f>SUM('Company1 Return:Company3 Return'!U21)</f>
        <v>0</v>
      </c>
      <c r="V21" s="35">
        <f>SUM('Company1 Return:Company3 Return'!V21)</f>
        <v>0</v>
      </c>
      <c r="W21" s="43">
        <f>SUM('Company1 Return:Company3 Return'!W21)</f>
        <v>0</v>
      </c>
      <c r="X21" s="35">
        <f>SUM('Company1 Return:Company3 Return'!X21)</f>
        <v>0</v>
      </c>
      <c r="Y21" s="42">
        <f>SUM('Company1 Return:Company3 Return'!Y21)</f>
        <v>0</v>
      </c>
      <c r="Z21" s="35">
        <f>SUM('Company1 Return:Company3 Return'!Z21)</f>
        <v>0</v>
      </c>
      <c r="AA21" s="42">
        <f>SUM('Company1 Return:Company3 Return'!AA21)</f>
        <v>0</v>
      </c>
      <c r="AB21" s="35">
        <f t="shared" si="3"/>
        <v>0</v>
      </c>
      <c r="AC21" s="44">
        <f t="shared" si="4"/>
        <v>0</v>
      </c>
      <c r="AD21"/>
      <c r="AE21" s="37" t="str">
        <f>IF(T21+U21&gt;0,'Company1 Return'!AE21&amp;", "&amp;'Company2 Return'!AE21&amp;", "&amp;'Company3 Return'!AE21,"")</f>
        <v/>
      </c>
      <c r="AF21" s="37" t="str">
        <f>IF(V21&gt;0,'Company1 Return'!AF21&amp;", "&amp;'Company2 Return'!AF21&amp;", "&amp;'Company3 Return'!AF21,"")</f>
        <v/>
      </c>
      <c r="AG21" s="37"/>
      <c r="AH21" s="37" t="str">
        <f>IF(Z21&gt;0,'Company1 Return'!AH21&amp;", "&amp;'Company2 Return'!AH21&amp;", "&amp;'Company3 Return'!AH21,"")</f>
        <v/>
      </c>
      <c r="AI21" s="37" t="str">
        <f>IF(AB21&gt;0,'Company1 Return'!AI21&amp;", "&amp;'Company2 Return'!AI21&amp;", "&amp;'Company3 Return'!AI21,"")</f>
        <v/>
      </c>
      <c r="AJ21" s="37" t="str">
        <f>IF(AB21&gt;0,'Company1 Return'!AJ21&amp;", "&amp;'Company2 Return'!AJ21&amp;", "&amp;'Company3 Return'!AJ21,"")</f>
        <v/>
      </c>
      <c r="AK21"/>
      <c r="AL21"/>
      <c r="AM21"/>
      <c r="AN21"/>
      <c r="AO21"/>
      <c r="AP21"/>
      <c r="AQ21"/>
      <c r="AR21" s="42">
        <f t="shared" si="5"/>
        <v>0</v>
      </c>
      <c r="AS21" s="35">
        <f t="shared" si="0"/>
        <v>0</v>
      </c>
      <c r="AT21" s="42">
        <f t="shared" si="6"/>
        <v>0</v>
      </c>
      <c r="AU21" s="45">
        <f t="shared" si="1"/>
        <v>0</v>
      </c>
      <c r="AV21"/>
      <c r="AW21"/>
      <c r="AX21"/>
    </row>
    <row r="22" spans="1:50" s="40" customFormat="1">
      <c r="A22" s="1"/>
      <c r="B22" s="22" t="s">
        <v>94</v>
      </c>
      <c r="C22" s="22" t="s">
        <v>87</v>
      </c>
      <c r="D22" s="22" t="s">
        <v>95</v>
      </c>
      <c r="E22" s="23" t="s">
        <v>47</v>
      </c>
      <c r="F22"/>
      <c r="G22" s="24">
        <f>SUM('Company1 Return:Company3 Return'!G22)+INDEX('Aviation Contracts'!$H$2:$X$290,MATCH('Total Haulier Data Return'!$D22,'Aviation Contracts'!$B$2:$B$291,),MATCH('Total Haulier Data Return'!G$1,'Aviation Contracts'!$H$1:$X$1,))</f>
        <v>0</v>
      </c>
      <c r="H22" s="24">
        <f>SUM('Company1 Return:Company3 Return'!H22)+INDEX('Aviation Contracts'!$H$2:$X$290,MATCH('Total Haulier Data Return'!$D22,'Aviation Contracts'!$B$2:$B$291,),MATCH('Total Haulier Data Return'!H$1,'Aviation Contracts'!$H$1:$X$1,))</f>
        <v>0</v>
      </c>
      <c r="I22" s="24">
        <f>SUM('Company1 Return:Company3 Return'!I22)+INDEX('Aviation Contracts'!$H$2:$X$290,MATCH('Total Haulier Data Return'!$D22,'Aviation Contracts'!$B$2:$B$291,),MATCH('Total Haulier Data Return'!I$1,'Aviation Contracts'!$H$1:$X$1,))</f>
        <v>0</v>
      </c>
      <c r="J22" s="26">
        <f>SUM('Company1 Return:Company3 Return'!J22)+INDEX('Aviation Contracts'!$H$2:$X$290,MATCH('Total Haulier Data Return'!$D22,'Aviation Contracts'!$B$2:$B$291,),MATCH('Total Haulier Data Return'!J$1,'Aviation Contracts'!$H$1:$X$1,))</f>
        <v>0</v>
      </c>
      <c r="K22" s="24">
        <f>SUM('Company1 Return:Company3 Return'!K22)+INDEX('Aviation Contracts'!$H$2:$X$290,MATCH('Total Haulier Data Return'!$D22,'Aviation Contracts'!$B$2:$B$291,),MATCH('Total Haulier Data Return'!K$1,'Aviation Contracts'!$H$1:$X$1,))</f>
        <v>0</v>
      </c>
      <c r="L22" s="24">
        <f>SUM('Company1 Return:Company3 Return'!L22)+INDEX('Aviation Contracts'!$H$2:$X$290,MATCH('Total Haulier Data Return'!$D22,'Aviation Contracts'!$B$2:$B$291,),MATCH('Total Haulier Data Return'!L$1,'Aviation Contracts'!$H$1:$X$1,))</f>
        <v>0</v>
      </c>
      <c r="M22" s="26">
        <f>SUM('Company1 Return:Company3 Return'!M22)+INDEX('Aviation Contracts'!$H$2:$X$290,MATCH('Total Haulier Data Return'!$D22,'Aviation Contracts'!$B$2:$B$291,),MATCH('Total Haulier Data Return'!M$1,'Aviation Contracts'!$H$1:$X$1,))</f>
        <v>0</v>
      </c>
      <c r="N22" s="24">
        <f>SUM('Company1 Return:Company3 Return'!N22)+INDEX('Aviation Contracts'!$H$2:$X$290,MATCH('Total Haulier Data Return'!$D22,'Aviation Contracts'!$B$2:$B$291,),MATCH('Total Haulier Data Return'!N$1,'Aviation Contracts'!$H$1:$X$1,))</f>
        <v>0</v>
      </c>
      <c r="O22" s="24">
        <f>SUM('Company1 Return:Company3 Return'!O22)+INDEX('Aviation Contracts'!$H$2:$X$290,MATCH('Total Haulier Data Return'!$D22,'Aviation Contracts'!$B$2:$B$291,),MATCH('Total Haulier Data Return'!O$1,'Aviation Contracts'!$H$1:$X$1,))</f>
        <v>0</v>
      </c>
      <c r="P22" s="28" t="str">
        <f t="shared" si="2"/>
        <v/>
      </c>
      <c r="Q22" s="29">
        <f>SUM('Company1 Return:Company3 Return'!Q22)+INDEX('Aviation Contracts'!$H$2:$X$290,MATCH('Total Haulier Data Return'!$D22,'Aviation Contracts'!$B$2:$B$291,),MATCH('Total Haulier Data Return'!Q$1,'Aviation Contracts'!$H$1:$X$1,))</f>
        <v>0</v>
      </c>
      <c r="R22" s="30"/>
      <c r="S22"/>
      <c r="T22" s="41">
        <f>SUM('Company1 Return:Company3 Return'!T22)</f>
        <v>0</v>
      </c>
      <c r="U22" s="42">
        <f>SUM('Company1 Return:Company3 Return'!U22)</f>
        <v>0</v>
      </c>
      <c r="V22" s="35">
        <f>SUM('Company1 Return:Company3 Return'!V22)</f>
        <v>0</v>
      </c>
      <c r="W22" s="43">
        <f>SUM('Company1 Return:Company3 Return'!W22)+INDEX('Aviation Contracts'!$H$2:$X$290,MATCH('Total Haulier Data Return'!$D22,'Aviation Contracts'!$B$2:$B$291,),MATCH('Total Haulier Data Return'!W$1,'Aviation Contracts'!$H$1:$X$1,))</f>
        <v>0</v>
      </c>
      <c r="X22" s="35">
        <f>SUM('Company1 Return:Company3 Return'!X22)</f>
        <v>0</v>
      </c>
      <c r="Y22" s="42">
        <f>SUM('Company1 Return:Company3 Return'!Y22)</f>
        <v>0</v>
      </c>
      <c r="Z22" s="35">
        <f>SUM('Company1 Return:Company3 Return'!Z22)</f>
        <v>0</v>
      </c>
      <c r="AA22" s="42">
        <f>SUM('Company1 Return:Company3 Return'!AA22)</f>
        <v>0</v>
      </c>
      <c r="AB22" s="35">
        <f t="shared" si="3"/>
        <v>0</v>
      </c>
      <c r="AC22" s="44">
        <f t="shared" si="4"/>
        <v>0</v>
      </c>
      <c r="AD22"/>
      <c r="AE22" s="37" t="str">
        <f>IF(T22+U22&gt;0,'Company1 Return'!AE22&amp;", "&amp;'Company2 Return'!AE22&amp;", "&amp;'Company3 Return'!AE22,"")</f>
        <v/>
      </c>
      <c r="AF22" s="37" t="str">
        <f>IF(V22&gt;0,'Company1 Return'!AF22&amp;", "&amp;'Company2 Return'!AF22&amp;", "&amp;'Company3 Return'!AF22,"")</f>
        <v/>
      </c>
      <c r="AG22" s="37"/>
      <c r="AH22" s="37" t="str">
        <f>IF(Z22&gt;0,'Company1 Return'!AH22&amp;", "&amp;'Company2 Return'!AH22&amp;", "&amp;'Company3 Return'!AH22,"")</f>
        <v/>
      </c>
      <c r="AI22" s="37" t="str">
        <f>IF(AB22&gt;0,'Company1 Return'!AI22&amp;", "&amp;'Company2 Return'!AI22&amp;", "&amp;'Company3 Return'!AI22,"")</f>
        <v/>
      </c>
      <c r="AJ22" s="37" t="str">
        <f>IF(AB22&gt;0,'Company1 Return'!AJ22&amp;", "&amp;'Company2 Return'!AJ22&amp;", "&amp;'Company3 Return'!AJ22,"")</f>
        <v/>
      </c>
      <c r="AK22"/>
      <c r="AL22"/>
      <c r="AM22"/>
      <c r="AN22"/>
      <c r="AO22"/>
      <c r="AP22"/>
      <c r="AQ22"/>
      <c r="AR22" s="42">
        <f t="shared" si="5"/>
        <v>0</v>
      </c>
      <c r="AS22" s="35">
        <f t="shared" si="0"/>
        <v>0</v>
      </c>
      <c r="AT22" s="42">
        <f t="shared" si="6"/>
        <v>0</v>
      </c>
      <c r="AU22" s="45">
        <f t="shared" si="1"/>
        <v>0</v>
      </c>
      <c r="AV22"/>
      <c r="AW22"/>
      <c r="AX22"/>
    </row>
    <row r="23" spans="1:50" s="40" customFormat="1">
      <c r="A23" s="1"/>
      <c r="B23" s="22" t="s">
        <v>96</v>
      </c>
      <c r="C23" s="22" t="s">
        <v>59</v>
      </c>
      <c r="D23" s="22" t="s">
        <v>97</v>
      </c>
      <c r="E23" s="23" t="s">
        <v>40</v>
      </c>
      <c r="F23"/>
      <c r="G23" s="24">
        <f>SUM('Company1 Return:Company3 Return'!G23)</f>
        <v>0</v>
      </c>
      <c r="H23" s="24">
        <f>SUM('Company1 Return:Company3 Return'!H23)</f>
        <v>0</v>
      </c>
      <c r="I23" s="25">
        <f>SUM('Company1 Return:Company3 Return'!I23)</f>
        <v>0</v>
      </c>
      <c r="J23" s="26">
        <f>SUM('Company1 Return:Company3 Return'!J23)</f>
        <v>0</v>
      </c>
      <c r="K23" s="27">
        <f>SUM('Company1 Return:Company3 Return'!K23)</f>
        <v>0</v>
      </c>
      <c r="L23" s="25">
        <f>SUM('Company1 Return:Company3 Return'!L23)</f>
        <v>0</v>
      </c>
      <c r="M23" s="26">
        <f>SUM('Company1 Return:Company3 Return'!M23)</f>
        <v>0</v>
      </c>
      <c r="N23" s="27">
        <f>SUM('Company1 Return:Company3 Return'!N23)</f>
        <v>0</v>
      </c>
      <c r="O23" s="24">
        <f>SUM('Company1 Return:Company3 Return'!O23)</f>
        <v>0</v>
      </c>
      <c r="P23" s="28" t="str">
        <f t="shared" si="2"/>
        <v/>
      </c>
      <c r="Q23" s="29">
        <f>SUM('Company1 Return:Company3 Return'!Q23)</f>
        <v>0</v>
      </c>
      <c r="R23" s="30"/>
      <c r="S23"/>
      <c r="T23" s="41">
        <f>SUM('Company1 Return:Company3 Return'!T23)</f>
        <v>0</v>
      </c>
      <c r="U23" s="42">
        <f>SUM('Company1 Return:Company3 Return'!U23)</f>
        <v>0</v>
      </c>
      <c r="V23" s="35">
        <f>SUM('Company1 Return:Company3 Return'!V23)</f>
        <v>0</v>
      </c>
      <c r="W23" s="43">
        <f>SUM('Company1 Return:Company3 Return'!W23)</f>
        <v>0</v>
      </c>
      <c r="X23" s="35">
        <f>SUM('Company1 Return:Company3 Return'!X23)</f>
        <v>0</v>
      </c>
      <c r="Y23" s="42">
        <f>SUM('Company1 Return:Company3 Return'!Y23)</f>
        <v>0</v>
      </c>
      <c r="Z23" s="35">
        <f>SUM('Company1 Return:Company3 Return'!Z23)</f>
        <v>0</v>
      </c>
      <c r="AA23" s="42">
        <f>SUM('Company1 Return:Company3 Return'!AA23)</f>
        <v>0</v>
      </c>
      <c r="AB23" s="35">
        <f t="shared" si="3"/>
        <v>0</v>
      </c>
      <c r="AC23" s="44">
        <f t="shared" si="4"/>
        <v>0</v>
      </c>
      <c r="AD23"/>
      <c r="AE23" s="37" t="str">
        <f>IF(T23+U23&gt;0,'Company1 Return'!AE23&amp;", "&amp;'Company2 Return'!AE23&amp;", "&amp;'Company3 Return'!AE23,"")</f>
        <v/>
      </c>
      <c r="AF23" s="37" t="str">
        <f>IF(V23&gt;0,'Company1 Return'!AF23&amp;", "&amp;'Company2 Return'!AF23&amp;", "&amp;'Company3 Return'!AF23,"")</f>
        <v/>
      </c>
      <c r="AG23" s="37"/>
      <c r="AH23" s="37" t="str">
        <f>IF(Z23&gt;0,'Company1 Return'!AH23&amp;", "&amp;'Company2 Return'!AH23&amp;", "&amp;'Company3 Return'!AH23,"")</f>
        <v/>
      </c>
      <c r="AI23" s="37" t="str">
        <f>IF(AB23&gt;0,'Company1 Return'!AI23&amp;", "&amp;'Company2 Return'!AI23&amp;", "&amp;'Company3 Return'!AI23,"")</f>
        <v/>
      </c>
      <c r="AJ23" s="37" t="str">
        <f>IF(AB23&gt;0,'Company1 Return'!AJ23&amp;", "&amp;'Company2 Return'!AJ23&amp;", "&amp;'Company3 Return'!AJ23,"")</f>
        <v/>
      </c>
      <c r="AK23"/>
      <c r="AL23"/>
      <c r="AM23"/>
      <c r="AN23"/>
      <c r="AO23"/>
      <c r="AP23"/>
      <c r="AQ23"/>
      <c r="AR23" s="42">
        <f t="shared" si="5"/>
        <v>0</v>
      </c>
      <c r="AS23" s="35">
        <f t="shared" si="0"/>
        <v>0</v>
      </c>
      <c r="AT23" s="42">
        <f t="shared" si="6"/>
        <v>0</v>
      </c>
      <c r="AU23" s="45">
        <f t="shared" si="1"/>
        <v>0</v>
      </c>
      <c r="AV23"/>
      <c r="AW23"/>
      <c r="AX23"/>
    </row>
    <row r="24" spans="1:50" s="40" customFormat="1" ht="17.25" customHeight="1">
      <c r="A24" s="1"/>
      <c r="B24" s="22" t="s">
        <v>98</v>
      </c>
      <c r="C24" s="22" t="s">
        <v>59</v>
      </c>
      <c r="D24" s="22" t="s">
        <v>99</v>
      </c>
      <c r="E24" s="23" t="s">
        <v>40</v>
      </c>
      <c r="F24"/>
      <c r="G24" s="50">
        <f>SUM('Company1 Return:Company3 Return'!G24)</f>
        <v>0</v>
      </c>
      <c r="H24" s="50">
        <f>SUM('Company1 Return:Company3 Return'!H24)</f>
        <v>0</v>
      </c>
      <c r="I24" s="51">
        <f>SUM('Company1 Return:Company3 Return'!I24)</f>
        <v>0</v>
      </c>
      <c r="J24" s="26">
        <f>SUM('Company1 Return:Company3 Return'!J24)</f>
        <v>0</v>
      </c>
      <c r="K24" s="52">
        <f>SUM('Company1 Return:Company3 Return'!K24)</f>
        <v>0</v>
      </c>
      <c r="L24" s="51">
        <f>SUM('Company1 Return:Company3 Return'!L24)</f>
        <v>0</v>
      </c>
      <c r="M24" s="26">
        <f>SUM('Company1 Return:Company3 Return'!M24)</f>
        <v>0</v>
      </c>
      <c r="N24" s="52">
        <f>SUM('Company1 Return:Company3 Return'!N24)</f>
        <v>0</v>
      </c>
      <c r="O24" s="24">
        <f>SUM('Company1 Return:Company3 Return'!O24)</f>
        <v>0</v>
      </c>
      <c r="P24" s="28" t="str">
        <f t="shared" si="2"/>
        <v/>
      </c>
      <c r="Q24" s="29">
        <f>SUM('Company1 Return:Company3 Return'!Q24)</f>
        <v>0</v>
      </c>
      <c r="R24" s="53"/>
      <c r="S24"/>
      <c r="T24" s="41">
        <f>SUM('Company1 Return:Company3 Return'!T24)</f>
        <v>0</v>
      </c>
      <c r="U24" s="42">
        <f>SUM('Company1 Return:Company3 Return'!U24)</f>
        <v>0</v>
      </c>
      <c r="V24" s="35">
        <f>SUM('Company1 Return:Company3 Return'!V24)</f>
        <v>0</v>
      </c>
      <c r="W24" s="54">
        <f>SUM('Company1 Return:Company3 Return'!W24)</f>
        <v>0</v>
      </c>
      <c r="X24" s="35">
        <f>SUM('Company1 Return:Company3 Return'!X24)</f>
        <v>0</v>
      </c>
      <c r="Y24" s="42">
        <f>SUM('Company1 Return:Company3 Return'!Y24)</f>
        <v>0</v>
      </c>
      <c r="Z24" s="35">
        <f>SUM('Company1 Return:Company3 Return'!Z24)</f>
        <v>0</v>
      </c>
      <c r="AA24" s="42">
        <f>SUM('Company1 Return:Company3 Return'!AA24)</f>
        <v>0</v>
      </c>
      <c r="AB24" s="35">
        <f t="shared" si="3"/>
        <v>0</v>
      </c>
      <c r="AC24" s="44">
        <f t="shared" si="4"/>
        <v>0</v>
      </c>
      <c r="AD24"/>
      <c r="AE24" s="37" t="str">
        <f>IF(T24+U24&gt;0,'Company1 Return'!AE24&amp;", "&amp;'Company2 Return'!AE24&amp;", "&amp;'Company3 Return'!AE24,"")</f>
        <v/>
      </c>
      <c r="AF24" s="37" t="str">
        <f>IF(V24&gt;0,'Company1 Return'!AF24&amp;", "&amp;'Company2 Return'!AF24&amp;", "&amp;'Company3 Return'!AF24,"")</f>
        <v/>
      </c>
      <c r="AG24" s="37"/>
      <c r="AH24" s="37" t="str">
        <f>IF(Z24&gt;0,'Company1 Return'!AH24&amp;", "&amp;'Company2 Return'!AH24&amp;", "&amp;'Company3 Return'!AH24,"")</f>
        <v/>
      </c>
      <c r="AI24" s="37" t="str">
        <f>IF(AB24&gt;0,'Company1 Return'!AI24&amp;", "&amp;'Company2 Return'!AI24&amp;", "&amp;'Company3 Return'!AI24,"")</f>
        <v/>
      </c>
      <c r="AJ24" s="37" t="str">
        <f>IF(AB24&gt;0,'Company1 Return'!AJ24&amp;", "&amp;'Company2 Return'!AJ24&amp;", "&amp;'Company3 Return'!AJ24,"")</f>
        <v/>
      </c>
      <c r="AK24"/>
      <c r="AL24"/>
      <c r="AM24"/>
      <c r="AN24"/>
      <c r="AO24"/>
      <c r="AP24"/>
      <c r="AQ24"/>
      <c r="AR24" s="42">
        <f t="shared" si="5"/>
        <v>0</v>
      </c>
      <c r="AS24" s="35">
        <f t="shared" si="0"/>
        <v>0</v>
      </c>
      <c r="AT24" s="42">
        <f t="shared" si="6"/>
        <v>0</v>
      </c>
      <c r="AU24" s="45">
        <f t="shared" si="1"/>
        <v>0</v>
      </c>
      <c r="AV24"/>
      <c r="AW24"/>
      <c r="AX24"/>
    </row>
    <row r="25" spans="1:50" s="40" customFormat="1" ht="17.25" customHeight="1">
      <c r="A25" s="1"/>
      <c r="B25" s="22" t="s">
        <v>100</v>
      </c>
      <c r="C25" s="22" t="s">
        <v>38</v>
      </c>
      <c r="D25" s="22" t="s">
        <v>101</v>
      </c>
      <c r="E25" s="23" t="s">
        <v>40</v>
      </c>
      <c r="F25"/>
      <c r="G25" s="24">
        <f>SUM('Company1 Return:Company3 Return'!G25)</f>
        <v>0</v>
      </c>
      <c r="H25" s="24">
        <f>SUM('Company1 Return:Company3 Return'!H25)</f>
        <v>0</v>
      </c>
      <c r="I25" s="25">
        <f>SUM('Company1 Return:Company3 Return'!I25)</f>
        <v>0</v>
      </c>
      <c r="J25" s="26">
        <f>SUM('Company1 Return:Company3 Return'!J25)</f>
        <v>0</v>
      </c>
      <c r="K25" s="27">
        <f>SUM('Company1 Return:Company3 Return'!K25)</f>
        <v>0</v>
      </c>
      <c r="L25" s="25">
        <f>SUM('Company1 Return:Company3 Return'!L25)</f>
        <v>0</v>
      </c>
      <c r="M25" s="26">
        <f>SUM('Company1 Return:Company3 Return'!M25)</f>
        <v>0</v>
      </c>
      <c r="N25" s="27">
        <f>SUM('Company1 Return:Company3 Return'!N25)</f>
        <v>0</v>
      </c>
      <c r="O25" s="24">
        <f>SUM('Company1 Return:Company3 Return'!O25)</f>
        <v>0</v>
      </c>
      <c r="P25" s="28" t="str">
        <f t="shared" si="2"/>
        <v/>
      </c>
      <c r="Q25" s="29">
        <f>SUM('Company1 Return:Company3 Return'!Q25)</f>
        <v>0</v>
      </c>
      <c r="R25" s="30"/>
      <c r="S25"/>
      <c r="T25" s="41">
        <f>SUM('Company1 Return:Company3 Return'!T25)</f>
        <v>0</v>
      </c>
      <c r="U25" s="42">
        <f>SUM('Company1 Return:Company3 Return'!U25)</f>
        <v>0</v>
      </c>
      <c r="V25" s="35">
        <f>SUM('Company1 Return:Company3 Return'!V25)</f>
        <v>0</v>
      </c>
      <c r="W25" s="43">
        <f>SUM('Company1 Return:Company3 Return'!W25)</f>
        <v>0</v>
      </c>
      <c r="X25" s="35">
        <f>SUM('Company1 Return:Company3 Return'!X25)</f>
        <v>0</v>
      </c>
      <c r="Y25" s="42">
        <f>SUM('Company1 Return:Company3 Return'!Y25)</f>
        <v>0</v>
      </c>
      <c r="Z25" s="35">
        <f>SUM('Company1 Return:Company3 Return'!Z25)</f>
        <v>0</v>
      </c>
      <c r="AA25" s="42">
        <f>SUM('Company1 Return:Company3 Return'!AA25)</f>
        <v>0</v>
      </c>
      <c r="AB25" s="35">
        <f t="shared" si="3"/>
        <v>0</v>
      </c>
      <c r="AC25" s="44">
        <f t="shared" si="4"/>
        <v>0</v>
      </c>
      <c r="AD25"/>
      <c r="AE25" s="37" t="str">
        <f>IF(T25+U25&gt;0,'Company1 Return'!AE25&amp;", "&amp;'Company2 Return'!AE25&amp;", "&amp;'Company3 Return'!AE25,"")</f>
        <v/>
      </c>
      <c r="AF25" s="37" t="str">
        <f>IF(V25&gt;0,'Company1 Return'!AF25&amp;", "&amp;'Company2 Return'!AF25&amp;", "&amp;'Company3 Return'!AF25,"")</f>
        <v/>
      </c>
      <c r="AG25" s="37"/>
      <c r="AH25" s="37" t="str">
        <f>IF(Z25&gt;0,'Company1 Return'!AH25&amp;", "&amp;'Company2 Return'!AH25&amp;", "&amp;'Company3 Return'!AH25,"")</f>
        <v/>
      </c>
      <c r="AI25" s="37" t="str">
        <f>IF(AB25&gt;0,'Company1 Return'!AI25&amp;", "&amp;'Company2 Return'!AI25&amp;", "&amp;'Company3 Return'!AI25,"")</f>
        <v/>
      </c>
      <c r="AJ25" s="37" t="str">
        <f>IF(AB25&gt;0,'Company1 Return'!AJ25&amp;", "&amp;'Company2 Return'!AJ25&amp;", "&amp;'Company3 Return'!AJ25,"")</f>
        <v/>
      </c>
      <c r="AK25"/>
      <c r="AL25"/>
      <c r="AM25"/>
      <c r="AN25"/>
      <c r="AO25"/>
      <c r="AP25"/>
      <c r="AQ25"/>
      <c r="AR25" s="42">
        <f t="shared" si="5"/>
        <v>0</v>
      </c>
      <c r="AS25" s="35">
        <f t="shared" si="0"/>
        <v>0</v>
      </c>
      <c r="AT25" s="42">
        <f t="shared" si="6"/>
        <v>0</v>
      </c>
      <c r="AU25" s="45">
        <f t="shared" si="1"/>
        <v>0</v>
      </c>
      <c r="AV25"/>
      <c r="AW25"/>
      <c r="AX25"/>
    </row>
    <row r="26" spans="1:50" s="40" customFormat="1" ht="17.25" customHeight="1">
      <c r="A26" s="1"/>
      <c r="B26" s="22" t="s">
        <v>102</v>
      </c>
      <c r="C26" s="55" t="s">
        <v>53</v>
      </c>
      <c r="D26" s="22" t="s">
        <v>103</v>
      </c>
      <c r="E26" s="23" t="s">
        <v>40</v>
      </c>
      <c r="F26"/>
      <c r="G26" s="24">
        <f>SUM('Company1 Return:Company3 Return'!G26)+INDEX('Aviation Contracts'!$H$2:$X$290,MATCH('Total Haulier Data Return'!$D26,'Aviation Contracts'!$B$2:$B$291,),MATCH('Total Haulier Data Return'!G$1,'Aviation Contracts'!$H$1:$X$1,))</f>
        <v>0</v>
      </c>
      <c r="H26" s="24">
        <f>SUM('Company1 Return:Company3 Return'!H26)+INDEX('Aviation Contracts'!$H$2:$X$290,MATCH('Total Haulier Data Return'!$D26,'Aviation Contracts'!$B$2:$B$291,),MATCH('Total Haulier Data Return'!H$1,'Aviation Contracts'!$H$1:$X$1,))</f>
        <v>0</v>
      </c>
      <c r="I26" s="24">
        <f>SUM('Company1 Return:Company3 Return'!I26)+INDEX('Aviation Contracts'!$H$2:$X$290,MATCH('Total Haulier Data Return'!$D26,'Aviation Contracts'!$B$2:$B$291,),MATCH('Total Haulier Data Return'!I$1,'Aviation Contracts'!$H$1:$X$1,))</f>
        <v>0</v>
      </c>
      <c r="J26" s="26">
        <f>SUM('Company1 Return:Company3 Return'!J26)+INDEX('Aviation Contracts'!$H$2:$X$290,MATCH('Total Haulier Data Return'!$D26,'Aviation Contracts'!$B$2:$B$291,),MATCH('Total Haulier Data Return'!J$1,'Aviation Contracts'!$H$1:$X$1,))</f>
        <v>0</v>
      </c>
      <c r="K26" s="24">
        <f>SUM('Company1 Return:Company3 Return'!K26)+INDEX('Aviation Contracts'!$H$2:$X$290,MATCH('Total Haulier Data Return'!$D26,'Aviation Contracts'!$B$2:$B$291,),MATCH('Total Haulier Data Return'!K$1,'Aviation Contracts'!$H$1:$X$1,))</f>
        <v>0</v>
      </c>
      <c r="L26" s="24">
        <f>SUM('Company1 Return:Company3 Return'!L26)+INDEX('Aviation Contracts'!$H$2:$X$290,MATCH('Total Haulier Data Return'!$D26,'Aviation Contracts'!$B$2:$B$291,),MATCH('Total Haulier Data Return'!L$1,'Aviation Contracts'!$H$1:$X$1,))</f>
        <v>0</v>
      </c>
      <c r="M26" s="26">
        <f>SUM('Company1 Return:Company3 Return'!M26)+INDEX('Aviation Contracts'!$H$2:$X$290,MATCH('Total Haulier Data Return'!$D26,'Aviation Contracts'!$B$2:$B$291,),MATCH('Total Haulier Data Return'!M$1,'Aviation Contracts'!$H$1:$X$1,))</f>
        <v>0</v>
      </c>
      <c r="N26" s="24">
        <f>SUM('Company1 Return:Company3 Return'!N26)+INDEX('Aviation Contracts'!$H$2:$X$290,MATCH('Total Haulier Data Return'!$D26,'Aviation Contracts'!$B$2:$B$291,),MATCH('Total Haulier Data Return'!N$1,'Aviation Contracts'!$H$1:$X$1,))</f>
        <v>0</v>
      </c>
      <c r="O26" s="24">
        <f>SUM('Company1 Return:Company3 Return'!O26)+INDEX('Aviation Contracts'!$H$2:$X$290,MATCH('Total Haulier Data Return'!$D26,'Aviation Contracts'!$B$2:$B$291,),MATCH('Total Haulier Data Return'!O$1,'Aviation Contracts'!$H$1:$X$1,))</f>
        <v>0</v>
      </c>
      <c r="P26" s="28" t="str">
        <f t="shared" si="2"/>
        <v/>
      </c>
      <c r="Q26" s="29">
        <f>SUM('Company1 Return:Company3 Return'!Q26)+INDEX('Aviation Contracts'!$H$2:$X$290,MATCH('Total Haulier Data Return'!$D26,'Aviation Contracts'!$B$2:$B$291,),MATCH('Total Haulier Data Return'!Q$1,'Aviation Contracts'!$H$1:$X$1,))</f>
        <v>0</v>
      </c>
      <c r="R26" s="30"/>
      <c r="S26"/>
      <c r="T26" s="41">
        <f>SUM('Company1 Return:Company3 Return'!T26)</f>
        <v>0</v>
      </c>
      <c r="U26" s="42">
        <f>SUM('Company1 Return:Company3 Return'!U26)</f>
        <v>0</v>
      </c>
      <c r="V26" s="35">
        <f>SUM('Company1 Return:Company3 Return'!V26)</f>
        <v>0</v>
      </c>
      <c r="W26" s="43">
        <f>SUM('Company1 Return:Company3 Return'!W26)+INDEX('Aviation Contracts'!$H$2:$X$290,MATCH('Total Haulier Data Return'!$D26,'Aviation Contracts'!$B$2:$B$291,),MATCH('Total Haulier Data Return'!W$1,'Aviation Contracts'!$H$1:$X$1,))</f>
        <v>0</v>
      </c>
      <c r="X26" s="35">
        <f>SUM('Company1 Return:Company3 Return'!X26)</f>
        <v>0</v>
      </c>
      <c r="Y26" s="42">
        <f>SUM('Company1 Return:Company3 Return'!Y26)</f>
        <v>0</v>
      </c>
      <c r="Z26" s="35">
        <f>SUM('Company1 Return:Company3 Return'!Z26)</f>
        <v>0</v>
      </c>
      <c r="AA26" s="42">
        <f>SUM('Company1 Return:Company3 Return'!AA26)</f>
        <v>0</v>
      </c>
      <c r="AB26" s="35">
        <f t="shared" si="3"/>
        <v>0</v>
      </c>
      <c r="AC26" s="44">
        <f t="shared" si="4"/>
        <v>0</v>
      </c>
      <c r="AD26"/>
      <c r="AE26" s="37" t="str">
        <f>IF(T26+U26&gt;0,'Company1 Return'!AE26&amp;", "&amp;'Company2 Return'!AE26&amp;", "&amp;'Company3 Return'!AE26,"")</f>
        <v/>
      </c>
      <c r="AF26" s="37" t="str">
        <f>IF(V26&gt;0,'Company1 Return'!AF26&amp;", "&amp;'Company2 Return'!AF26&amp;", "&amp;'Company3 Return'!AF26,"")</f>
        <v/>
      </c>
      <c r="AG26" s="37"/>
      <c r="AH26" s="37" t="str">
        <f>IF(Z26&gt;0,'Company1 Return'!AH26&amp;", "&amp;'Company2 Return'!AH26&amp;", "&amp;'Company3 Return'!AH26,"")</f>
        <v/>
      </c>
      <c r="AI26" s="37" t="str">
        <f>IF(AB26&gt;0,'Company1 Return'!AI26&amp;", "&amp;'Company2 Return'!AI26&amp;", "&amp;'Company3 Return'!AI26,"")</f>
        <v/>
      </c>
      <c r="AJ26" s="37" t="str">
        <f>IF(AB26&gt;0,'Company1 Return'!AJ26&amp;", "&amp;'Company2 Return'!AJ26&amp;", "&amp;'Company3 Return'!AJ26,"")</f>
        <v/>
      </c>
      <c r="AK26"/>
      <c r="AL26"/>
      <c r="AM26"/>
      <c r="AN26"/>
      <c r="AO26"/>
      <c r="AP26"/>
      <c r="AQ26"/>
      <c r="AR26" s="42">
        <f t="shared" si="5"/>
        <v>0</v>
      </c>
      <c r="AS26" s="35">
        <f t="shared" si="0"/>
        <v>0</v>
      </c>
      <c r="AT26" s="42">
        <f t="shared" si="6"/>
        <v>0</v>
      </c>
      <c r="AU26" s="45">
        <f t="shared" si="1"/>
        <v>0</v>
      </c>
      <c r="AV26"/>
      <c r="AW26"/>
      <c r="AX26"/>
    </row>
    <row r="27" spans="1:50" s="40" customFormat="1" ht="17.25" customHeight="1">
      <c r="A27" s="1"/>
      <c r="B27" s="22" t="s">
        <v>104</v>
      </c>
      <c r="C27" s="22" t="s">
        <v>105</v>
      </c>
      <c r="D27" s="22" t="s">
        <v>106</v>
      </c>
      <c r="E27" s="23" t="s">
        <v>47</v>
      </c>
      <c r="F27"/>
      <c r="G27" s="24">
        <f>SUM('Company1 Return:Company3 Return'!G27)</f>
        <v>0</v>
      </c>
      <c r="H27" s="24">
        <f>SUM('Company1 Return:Company3 Return'!H27)</f>
        <v>0</v>
      </c>
      <c r="I27" s="25">
        <f>SUM('Company1 Return:Company3 Return'!I27)</f>
        <v>0</v>
      </c>
      <c r="J27" s="26">
        <f>SUM('Company1 Return:Company3 Return'!J27)</f>
        <v>0</v>
      </c>
      <c r="K27" s="27">
        <f>SUM('Company1 Return:Company3 Return'!K27)</f>
        <v>0</v>
      </c>
      <c r="L27" s="25">
        <f>SUM('Company1 Return:Company3 Return'!L27)</f>
        <v>0</v>
      </c>
      <c r="M27" s="26">
        <f>SUM('Company1 Return:Company3 Return'!M27)</f>
        <v>0</v>
      </c>
      <c r="N27" s="27">
        <f>SUM('Company1 Return:Company3 Return'!N27)</f>
        <v>0</v>
      </c>
      <c r="O27" s="24">
        <f>SUM('Company1 Return:Company3 Return'!O27)</f>
        <v>0</v>
      </c>
      <c r="P27" s="28" t="str">
        <f t="shared" si="2"/>
        <v/>
      </c>
      <c r="Q27" s="29">
        <f>SUM('Company1 Return:Company3 Return'!Q27)</f>
        <v>0</v>
      </c>
      <c r="R27" s="30"/>
      <c r="S27"/>
      <c r="T27" s="41">
        <f>SUM('Company1 Return:Company3 Return'!T27)</f>
        <v>0</v>
      </c>
      <c r="U27" s="42">
        <f>SUM('Company1 Return:Company3 Return'!U27)</f>
        <v>0</v>
      </c>
      <c r="V27" s="35">
        <f>SUM('Company1 Return:Company3 Return'!V27)</f>
        <v>0</v>
      </c>
      <c r="W27" s="43">
        <f>SUM('Company1 Return:Company3 Return'!W27)</f>
        <v>0</v>
      </c>
      <c r="X27" s="35">
        <f>SUM('Company1 Return:Company3 Return'!X27)</f>
        <v>0</v>
      </c>
      <c r="Y27" s="42">
        <f>SUM('Company1 Return:Company3 Return'!Y27)</f>
        <v>0</v>
      </c>
      <c r="Z27" s="35">
        <f>SUM('Company1 Return:Company3 Return'!Z27)</f>
        <v>0</v>
      </c>
      <c r="AA27" s="42">
        <f>SUM('Company1 Return:Company3 Return'!AA27)</f>
        <v>0</v>
      </c>
      <c r="AB27" s="35">
        <f t="shared" si="3"/>
        <v>0</v>
      </c>
      <c r="AC27" s="44">
        <f t="shared" si="4"/>
        <v>0</v>
      </c>
      <c r="AD27"/>
      <c r="AE27" s="37" t="str">
        <f>IF(T27+U27&gt;0,'Company1 Return'!AE27&amp;", "&amp;'Company2 Return'!AE27&amp;", "&amp;'Company3 Return'!AE27,"")</f>
        <v/>
      </c>
      <c r="AF27" s="37" t="str">
        <f>IF(V27&gt;0,'Company1 Return'!AF27&amp;", "&amp;'Company2 Return'!AF27&amp;", "&amp;'Company3 Return'!AF27,"")</f>
        <v/>
      </c>
      <c r="AG27" s="37"/>
      <c r="AH27" s="37" t="str">
        <f>IF(Z27&gt;0,'Company1 Return'!AH27&amp;", "&amp;'Company2 Return'!AH27&amp;", "&amp;'Company3 Return'!AH27,"")</f>
        <v/>
      </c>
      <c r="AI27" s="37" t="str">
        <f>IF(AB27&gt;0,'Company1 Return'!AI27&amp;", "&amp;'Company2 Return'!AI27&amp;", "&amp;'Company3 Return'!AI27,"")</f>
        <v/>
      </c>
      <c r="AJ27" s="37" t="str">
        <f>IF(AB27&gt;0,'Company1 Return'!AJ27&amp;", "&amp;'Company2 Return'!AJ27&amp;", "&amp;'Company3 Return'!AJ27,"")</f>
        <v/>
      </c>
      <c r="AK27"/>
      <c r="AL27"/>
      <c r="AM27"/>
      <c r="AN27"/>
      <c r="AO27"/>
      <c r="AP27"/>
      <c r="AQ27"/>
      <c r="AR27" s="42">
        <f t="shared" si="5"/>
        <v>0</v>
      </c>
      <c r="AS27" s="35">
        <f t="shared" si="0"/>
        <v>0</v>
      </c>
      <c r="AT27" s="42">
        <f t="shared" si="6"/>
        <v>0</v>
      </c>
      <c r="AU27" s="45">
        <f t="shared" si="1"/>
        <v>0</v>
      </c>
      <c r="AV27"/>
      <c r="AW27"/>
      <c r="AX27"/>
    </row>
    <row r="28" spans="1:50" s="40" customFormat="1" ht="17.25" customHeight="1">
      <c r="A28" s="1"/>
      <c r="B28" s="22" t="s">
        <v>107</v>
      </c>
      <c r="C28" s="22" t="s">
        <v>105</v>
      </c>
      <c r="D28" s="22" t="s">
        <v>108</v>
      </c>
      <c r="E28" s="23" t="s">
        <v>47</v>
      </c>
      <c r="F28"/>
      <c r="G28" s="24">
        <f>SUM('Company1 Return:Company3 Return'!G28)</f>
        <v>0</v>
      </c>
      <c r="H28" s="24">
        <f>SUM('Company1 Return:Company3 Return'!H28)</f>
        <v>0</v>
      </c>
      <c r="I28" s="25">
        <f>SUM('Company1 Return:Company3 Return'!I28)</f>
        <v>0</v>
      </c>
      <c r="J28" s="26">
        <f>SUM('Company1 Return:Company3 Return'!J28)</f>
        <v>0</v>
      </c>
      <c r="K28" s="27">
        <f>SUM('Company1 Return:Company3 Return'!K28)</f>
        <v>0</v>
      </c>
      <c r="L28" s="25">
        <f>SUM('Company1 Return:Company3 Return'!L28)</f>
        <v>0</v>
      </c>
      <c r="M28" s="26">
        <f>SUM('Company1 Return:Company3 Return'!M28)</f>
        <v>0</v>
      </c>
      <c r="N28" s="27">
        <f>SUM('Company1 Return:Company3 Return'!N28)</f>
        <v>0</v>
      </c>
      <c r="O28" s="24">
        <f>SUM('Company1 Return:Company3 Return'!O28)</f>
        <v>0</v>
      </c>
      <c r="P28" s="28" t="str">
        <f t="shared" si="2"/>
        <v/>
      </c>
      <c r="Q28" s="29">
        <f>SUM('Company1 Return:Company3 Return'!Q28)</f>
        <v>0</v>
      </c>
      <c r="R28" s="30"/>
      <c r="S28"/>
      <c r="T28" s="41">
        <f>SUM('Company1 Return:Company3 Return'!T28)</f>
        <v>0</v>
      </c>
      <c r="U28" s="42">
        <f>SUM('Company1 Return:Company3 Return'!U28)</f>
        <v>0</v>
      </c>
      <c r="V28" s="35">
        <f>SUM('Company1 Return:Company3 Return'!V28)</f>
        <v>0</v>
      </c>
      <c r="W28" s="43">
        <f>SUM('Company1 Return:Company3 Return'!W28)</f>
        <v>0</v>
      </c>
      <c r="X28" s="35">
        <f>SUM('Company1 Return:Company3 Return'!X28)</f>
        <v>0</v>
      </c>
      <c r="Y28" s="42">
        <f>SUM('Company1 Return:Company3 Return'!Y28)</f>
        <v>0</v>
      </c>
      <c r="Z28" s="35">
        <f>SUM('Company1 Return:Company3 Return'!Z28)</f>
        <v>0</v>
      </c>
      <c r="AA28" s="42">
        <f>SUM('Company1 Return:Company3 Return'!AA28)</f>
        <v>0</v>
      </c>
      <c r="AB28" s="35">
        <f t="shared" si="3"/>
        <v>0</v>
      </c>
      <c r="AC28" s="44">
        <f t="shared" si="4"/>
        <v>0</v>
      </c>
      <c r="AD28"/>
      <c r="AE28" s="37" t="str">
        <f>IF(T28+U28&gt;0,'Company1 Return'!AE28&amp;", "&amp;'Company2 Return'!AE28&amp;", "&amp;'Company3 Return'!AE28,"")</f>
        <v/>
      </c>
      <c r="AF28" s="37" t="str">
        <f>IF(V28&gt;0,'Company1 Return'!AF28&amp;", "&amp;'Company2 Return'!AF28&amp;", "&amp;'Company3 Return'!AF28,"")</f>
        <v/>
      </c>
      <c r="AG28" s="37"/>
      <c r="AH28" s="37" t="str">
        <f>IF(Z28&gt;0,'Company1 Return'!AH28&amp;", "&amp;'Company2 Return'!AH28&amp;", "&amp;'Company3 Return'!AH28,"")</f>
        <v/>
      </c>
      <c r="AI28" s="37" t="str">
        <f>IF(AB28&gt;0,'Company1 Return'!AI28&amp;", "&amp;'Company2 Return'!AI28&amp;", "&amp;'Company3 Return'!AI28,"")</f>
        <v/>
      </c>
      <c r="AJ28" s="37" t="str">
        <f>IF(AB28&gt;0,'Company1 Return'!AJ28&amp;", "&amp;'Company2 Return'!AJ28&amp;", "&amp;'Company3 Return'!AJ28,"")</f>
        <v/>
      </c>
      <c r="AK28"/>
      <c r="AL28"/>
      <c r="AM28"/>
      <c r="AN28"/>
      <c r="AO28"/>
      <c r="AP28"/>
      <c r="AQ28"/>
      <c r="AR28" s="42">
        <f t="shared" si="5"/>
        <v>0</v>
      </c>
      <c r="AS28" s="35">
        <f t="shared" si="0"/>
        <v>0</v>
      </c>
      <c r="AT28" s="42">
        <f t="shared" si="6"/>
        <v>0</v>
      </c>
      <c r="AU28" s="45">
        <f t="shared" si="1"/>
        <v>0</v>
      </c>
      <c r="AV28"/>
      <c r="AW28"/>
      <c r="AX28"/>
    </row>
    <row r="29" spans="1:50" s="40" customFormat="1" ht="17.25" customHeight="1">
      <c r="A29" s="1"/>
      <c r="B29" s="22" t="s">
        <v>109</v>
      </c>
      <c r="C29" s="22" t="s">
        <v>50</v>
      </c>
      <c r="D29" s="22" t="s">
        <v>110</v>
      </c>
      <c r="E29" s="23" t="s">
        <v>47</v>
      </c>
      <c r="F29"/>
      <c r="G29" s="24">
        <f>SUM('Company1 Return:Company3 Return'!G29)</f>
        <v>0</v>
      </c>
      <c r="H29" s="24">
        <f>SUM('Company1 Return:Company3 Return'!H29)</f>
        <v>0</v>
      </c>
      <c r="I29" s="25">
        <f>SUM('Company1 Return:Company3 Return'!I29)</f>
        <v>0</v>
      </c>
      <c r="J29" s="26">
        <f>SUM('Company1 Return:Company3 Return'!J29)</f>
        <v>0</v>
      </c>
      <c r="K29" s="27">
        <f>SUM('Company1 Return:Company3 Return'!K29)</f>
        <v>0</v>
      </c>
      <c r="L29" s="25">
        <f>SUM('Company1 Return:Company3 Return'!L29)</f>
        <v>0</v>
      </c>
      <c r="M29" s="26">
        <f>SUM('Company1 Return:Company3 Return'!M29)</f>
        <v>0</v>
      </c>
      <c r="N29" s="27">
        <f>SUM('Company1 Return:Company3 Return'!N29)</f>
        <v>0</v>
      </c>
      <c r="O29" s="24">
        <f>SUM('Company1 Return:Company3 Return'!O29)</f>
        <v>0</v>
      </c>
      <c r="P29" s="28" t="str">
        <f t="shared" si="2"/>
        <v/>
      </c>
      <c r="Q29" s="29">
        <f>SUM('Company1 Return:Company3 Return'!Q29)</f>
        <v>0</v>
      </c>
      <c r="R29" s="30"/>
      <c r="S29"/>
      <c r="T29" s="41">
        <f>SUM('Company1 Return:Company3 Return'!T29)</f>
        <v>0</v>
      </c>
      <c r="U29" s="42">
        <f>SUM('Company1 Return:Company3 Return'!U29)</f>
        <v>0</v>
      </c>
      <c r="V29" s="35">
        <f>SUM('Company1 Return:Company3 Return'!V29)</f>
        <v>0</v>
      </c>
      <c r="W29" s="43">
        <f>SUM('Company1 Return:Company3 Return'!W29)</f>
        <v>0</v>
      </c>
      <c r="X29" s="35">
        <f>SUM('Company1 Return:Company3 Return'!X29)</f>
        <v>0</v>
      </c>
      <c r="Y29" s="42">
        <f>SUM('Company1 Return:Company3 Return'!Y29)</f>
        <v>0</v>
      </c>
      <c r="Z29" s="35">
        <f>SUM('Company1 Return:Company3 Return'!Z29)</f>
        <v>0</v>
      </c>
      <c r="AA29" s="42">
        <f>SUM('Company1 Return:Company3 Return'!AA29)</f>
        <v>0</v>
      </c>
      <c r="AB29" s="35">
        <f t="shared" si="3"/>
        <v>0</v>
      </c>
      <c r="AC29" s="44">
        <f t="shared" si="4"/>
        <v>0</v>
      </c>
      <c r="AD29"/>
      <c r="AE29" s="37" t="str">
        <f>IF(T29+U29&gt;0,'Company1 Return'!AE29&amp;", "&amp;'Company2 Return'!AE29&amp;", "&amp;'Company3 Return'!AE29,"")</f>
        <v/>
      </c>
      <c r="AF29" s="37" t="str">
        <f>IF(V29&gt;0,'Company1 Return'!AF29&amp;", "&amp;'Company2 Return'!AF29&amp;", "&amp;'Company3 Return'!AF29,"")</f>
        <v/>
      </c>
      <c r="AG29" s="37"/>
      <c r="AH29" s="37" t="str">
        <f>IF(Z29&gt;0,'Company1 Return'!AH29&amp;", "&amp;'Company2 Return'!AH29&amp;", "&amp;'Company3 Return'!AH29,"")</f>
        <v/>
      </c>
      <c r="AI29" s="37" t="str">
        <f>IF(AB29&gt;0,'Company1 Return'!AI29&amp;", "&amp;'Company2 Return'!AI29&amp;", "&amp;'Company3 Return'!AI29,"")</f>
        <v/>
      </c>
      <c r="AJ29" s="37" t="str">
        <f>IF(AB29&gt;0,'Company1 Return'!AJ29&amp;", "&amp;'Company2 Return'!AJ29&amp;", "&amp;'Company3 Return'!AJ29,"")</f>
        <v/>
      </c>
      <c r="AK29"/>
      <c r="AL29"/>
      <c r="AM29"/>
      <c r="AN29"/>
      <c r="AO29"/>
      <c r="AP29"/>
      <c r="AQ29"/>
      <c r="AR29" s="42">
        <f t="shared" si="5"/>
        <v>0</v>
      </c>
      <c r="AS29" s="35">
        <f t="shared" si="0"/>
        <v>0</v>
      </c>
      <c r="AT29" s="42">
        <f t="shared" si="6"/>
        <v>0</v>
      </c>
      <c r="AU29" s="45">
        <f t="shared" si="1"/>
        <v>0</v>
      </c>
      <c r="AV29"/>
      <c r="AW29"/>
      <c r="AX29"/>
    </row>
    <row r="30" spans="1:50" s="40" customFormat="1" ht="17.25" customHeight="1">
      <c r="A30" s="1"/>
      <c r="B30" s="22" t="s">
        <v>111</v>
      </c>
      <c r="C30" s="22" t="s">
        <v>66</v>
      </c>
      <c r="D30" s="22" t="s">
        <v>112</v>
      </c>
      <c r="E30" s="23" t="s">
        <v>47</v>
      </c>
      <c r="F30"/>
      <c r="G30" s="24">
        <f>SUM('Company1 Return:Company3 Return'!G30)</f>
        <v>0</v>
      </c>
      <c r="H30" s="24">
        <f>SUM('Company1 Return:Company3 Return'!H30)</f>
        <v>0</v>
      </c>
      <c r="I30" s="25">
        <f>SUM('Company1 Return:Company3 Return'!I30)</f>
        <v>0</v>
      </c>
      <c r="J30" s="26">
        <f>SUM('Company1 Return:Company3 Return'!J30)</f>
        <v>0</v>
      </c>
      <c r="K30" s="27">
        <f>SUM('Company1 Return:Company3 Return'!K30)</f>
        <v>0</v>
      </c>
      <c r="L30" s="25">
        <f>SUM('Company1 Return:Company3 Return'!L30)</f>
        <v>0</v>
      </c>
      <c r="M30" s="26">
        <f>SUM('Company1 Return:Company3 Return'!M30)</f>
        <v>0</v>
      </c>
      <c r="N30" s="27">
        <f>SUM('Company1 Return:Company3 Return'!N30)</f>
        <v>0</v>
      </c>
      <c r="O30" s="24">
        <f>SUM('Company1 Return:Company3 Return'!O30)</f>
        <v>0</v>
      </c>
      <c r="P30" s="28" t="str">
        <f t="shared" si="2"/>
        <v/>
      </c>
      <c r="Q30" s="29">
        <f>SUM('Company1 Return:Company3 Return'!Q30)</f>
        <v>0</v>
      </c>
      <c r="R30" s="30"/>
      <c r="S30"/>
      <c r="T30" s="41">
        <f>SUM('Company1 Return:Company3 Return'!T30)</f>
        <v>0</v>
      </c>
      <c r="U30" s="42">
        <f>SUM('Company1 Return:Company3 Return'!U30)</f>
        <v>0</v>
      </c>
      <c r="V30" s="35">
        <f>SUM('Company1 Return:Company3 Return'!V30)</f>
        <v>0</v>
      </c>
      <c r="W30" s="43">
        <f>SUM('Company1 Return:Company3 Return'!W30)</f>
        <v>0</v>
      </c>
      <c r="X30" s="35">
        <f>SUM('Company1 Return:Company3 Return'!X30)</f>
        <v>0</v>
      </c>
      <c r="Y30" s="42">
        <f>SUM('Company1 Return:Company3 Return'!Y30)</f>
        <v>0</v>
      </c>
      <c r="Z30" s="35">
        <f>SUM('Company1 Return:Company3 Return'!Z30)</f>
        <v>0</v>
      </c>
      <c r="AA30" s="42">
        <f>SUM('Company1 Return:Company3 Return'!AA30)</f>
        <v>0</v>
      </c>
      <c r="AB30" s="35">
        <f t="shared" si="3"/>
        <v>0</v>
      </c>
      <c r="AC30" s="44">
        <f t="shared" si="4"/>
        <v>0</v>
      </c>
      <c r="AD30"/>
      <c r="AE30" s="37" t="str">
        <f>IF(T30+U30&gt;0,'Company1 Return'!AE30&amp;", "&amp;'Company2 Return'!AE30&amp;", "&amp;'Company3 Return'!AE30,"")</f>
        <v/>
      </c>
      <c r="AF30" s="37" t="str">
        <f>IF(V30&gt;0,'Company1 Return'!AF30&amp;", "&amp;'Company2 Return'!AF30&amp;", "&amp;'Company3 Return'!AF30,"")</f>
        <v/>
      </c>
      <c r="AG30" s="37"/>
      <c r="AH30" s="37" t="str">
        <f>IF(Z30&gt;0,'Company1 Return'!AH30&amp;", "&amp;'Company2 Return'!AH30&amp;", "&amp;'Company3 Return'!AH30,"")</f>
        <v/>
      </c>
      <c r="AI30" s="37" t="str">
        <f>IF(AB30&gt;0,'Company1 Return'!AI30&amp;", "&amp;'Company2 Return'!AI30&amp;", "&amp;'Company3 Return'!AI30,"")</f>
        <v/>
      </c>
      <c r="AJ30" s="37" t="str">
        <f>IF(AB30&gt;0,'Company1 Return'!AJ30&amp;", "&amp;'Company2 Return'!AJ30&amp;", "&amp;'Company3 Return'!AJ30,"")</f>
        <v/>
      </c>
      <c r="AK30"/>
      <c r="AL30"/>
      <c r="AM30"/>
      <c r="AN30"/>
      <c r="AO30"/>
      <c r="AP30"/>
      <c r="AQ30"/>
      <c r="AR30" s="42">
        <f t="shared" si="5"/>
        <v>0</v>
      </c>
      <c r="AS30" s="35">
        <f t="shared" si="0"/>
        <v>0</v>
      </c>
      <c r="AT30" s="42">
        <f t="shared" si="6"/>
        <v>0</v>
      </c>
      <c r="AU30" s="45">
        <f t="shared" si="1"/>
        <v>0</v>
      </c>
      <c r="AV30"/>
      <c r="AW30"/>
      <c r="AX30"/>
    </row>
    <row r="31" spans="1:50" s="40" customFormat="1" ht="17.25" customHeight="1">
      <c r="A31" s="1"/>
      <c r="B31" s="22" t="s">
        <v>113</v>
      </c>
      <c r="C31" s="22" t="s">
        <v>114</v>
      </c>
      <c r="D31" s="22" t="s">
        <v>115</v>
      </c>
      <c r="E31" s="23" t="s">
        <v>40</v>
      </c>
      <c r="F31"/>
      <c r="G31" s="24">
        <f>SUM('Company1 Return:Company3 Return'!G31)</f>
        <v>0</v>
      </c>
      <c r="H31" s="24">
        <f>SUM('Company1 Return:Company3 Return'!H31)</f>
        <v>0</v>
      </c>
      <c r="I31" s="25">
        <f>SUM('Company1 Return:Company3 Return'!I31)</f>
        <v>0</v>
      </c>
      <c r="J31" s="26">
        <f>SUM('Company1 Return:Company3 Return'!J31)</f>
        <v>0</v>
      </c>
      <c r="K31" s="27">
        <f>SUM('Company1 Return:Company3 Return'!K31)</f>
        <v>0</v>
      </c>
      <c r="L31" s="25">
        <f>SUM('Company1 Return:Company3 Return'!L31)</f>
        <v>0</v>
      </c>
      <c r="M31" s="26">
        <f>SUM('Company1 Return:Company3 Return'!M31)</f>
        <v>0</v>
      </c>
      <c r="N31" s="27">
        <f>SUM('Company1 Return:Company3 Return'!N31)</f>
        <v>0</v>
      </c>
      <c r="O31" s="24">
        <f>SUM('Company1 Return:Company3 Return'!O31)</f>
        <v>0</v>
      </c>
      <c r="P31" s="28" t="str">
        <f t="shared" si="2"/>
        <v/>
      </c>
      <c r="Q31" s="29">
        <f>SUM('Company1 Return:Company3 Return'!Q31)</f>
        <v>0</v>
      </c>
      <c r="R31" s="30"/>
      <c r="S31"/>
      <c r="T31" s="41">
        <f>SUM('Company1 Return:Company3 Return'!T31)</f>
        <v>0</v>
      </c>
      <c r="U31" s="42">
        <f>SUM('Company1 Return:Company3 Return'!U31)</f>
        <v>0</v>
      </c>
      <c r="V31" s="35">
        <f>SUM('Company1 Return:Company3 Return'!V31)</f>
        <v>0</v>
      </c>
      <c r="W31" s="43">
        <f>SUM('Company1 Return:Company3 Return'!W31)</f>
        <v>0</v>
      </c>
      <c r="X31" s="35">
        <f>SUM('Company1 Return:Company3 Return'!X31)</f>
        <v>0</v>
      </c>
      <c r="Y31" s="42">
        <f>SUM('Company1 Return:Company3 Return'!Y31)</f>
        <v>0</v>
      </c>
      <c r="Z31" s="35">
        <f>SUM('Company1 Return:Company3 Return'!Z31)</f>
        <v>0</v>
      </c>
      <c r="AA31" s="42">
        <f>SUM('Company1 Return:Company3 Return'!AA31)</f>
        <v>0</v>
      </c>
      <c r="AB31" s="35">
        <f t="shared" si="3"/>
        <v>0</v>
      </c>
      <c r="AC31" s="44">
        <f t="shared" si="4"/>
        <v>0</v>
      </c>
      <c r="AD31"/>
      <c r="AE31" s="37" t="str">
        <f>IF(T31+U31&gt;0,'Company1 Return'!AE31&amp;", "&amp;'Company2 Return'!AE31&amp;", "&amp;'Company3 Return'!AE31,"")</f>
        <v/>
      </c>
      <c r="AF31" s="37" t="str">
        <f>IF(V31&gt;0,'Company1 Return'!AF31&amp;", "&amp;'Company2 Return'!AF31&amp;", "&amp;'Company3 Return'!AF31,"")</f>
        <v/>
      </c>
      <c r="AG31" s="37"/>
      <c r="AH31" s="37" t="str">
        <f>IF(Z31&gt;0,'Company1 Return'!AH31&amp;", "&amp;'Company2 Return'!AH31&amp;", "&amp;'Company3 Return'!AH31,"")</f>
        <v/>
      </c>
      <c r="AI31" s="37" t="str">
        <f>IF(AB31&gt;0,'Company1 Return'!AI31&amp;", "&amp;'Company2 Return'!AI31&amp;", "&amp;'Company3 Return'!AI31,"")</f>
        <v/>
      </c>
      <c r="AJ31" s="37" t="str">
        <f>IF(AB31&gt;0,'Company1 Return'!AJ31&amp;", "&amp;'Company2 Return'!AJ31&amp;", "&amp;'Company3 Return'!AJ31,"")</f>
        <v/>
      </c>
      <c r="AK31"/>
      <c r="AL31"/>
      <c r="AM31"/>
      <c r="AN31"/>
      <c r="AO31"/>
      <c r="AP31"/>
      <c r="AQ31"/>
      <c r="AR31" s="42">
        <f t="shared" si="5"/>
        <v>0</v>
      </c>
      <c r="AS31" s="35">
        <f t="shared" si="0"/>
        <v>0</v>
      </c>
      <c r="AT31" s="42">
        <f t="shared" si="6"/>
        <v>0</v>
      </c>
      <c r="AU31" s="45">
        <f t="shared" si="1"/>
        <v>0</v>
      </c>
      <c r="AV31"/>
      <c r="AW31"/>
      <c r="AX31"/>
    </row>
    <row r="32" spans="1:50" s="40" customFormat="1" ht="17.25" customHeight="1">
      <c r="A32" s="1"/>
      <c r="B32" s="22" t="s">
        <v>116</v>
      </c>
      <c r="C32" s="22" t="s">
        <v>41</v>
      </c>
      <c r="D32" s="22" t="s">
        <v>117</v>
      </c>
      <c r="E32" s="23" t="s">
        <v>40</v>
      </c>
      <c r="F32"/>
      <c r="G32" s="24">
        <f>SUM('Company1 Return:Company3 Return'!G32)</f>
        <v>0</v>
      </c>
      <c r="H32" s="24">
        <f>SUM('Company1 Return:Company3 Return'!H32)</f>
        <v>0</v>
      </c>
      <c r="I32" s="25">
        <f>SUM('Company1 Return:Company3 Return'!I32)</f>
        <v>0</v>
      </c>
      <c r="J32" s="26">
        <f>SUM('Company1 Return:Company3 Return'!J32)</f>
        <v>0</v>
      </c>
      <c r="K32" s="27">
        <f>SUM('Company1 Return:Company3 Return'!K32)</f>
        <v>0</v>
      </c>
      <c r="L32" s="25">
        <f>SUM('Company1 Return:Company3 Return'!L32)</f>
        <v>0</v>
      </c>
      <c r="M32" s="26">
        <f>SUM('Company1 Return:Company3 Return'!M32)</f>
        <v>0</v>
      </c>
      <c r="N32" s="27">
        <f>SUM('Company1 Return:Company3 Return'!N32)</f>
        <v>0</v>
      </c>
      <c r="O32" s="24">
        <f>SUM('Company1 Return:Company3 Return'!O32)</f>
        <v>0</v>
      </c>
      <c r="P32" s="28" t="str">
        <f t="shared" si="2"/>
        <v/>
      </c>
      <c r="Q32" s="29">
        <f>SUM('Company1 Return:Company3 Return'!Q32)</f>
        <v>0</v>
      </c>
      <c r="R32" s="30"/>
      <c r="S32"/>
      <c r="T32" s="41">
        <f>SUM('Company1 Return:Company3 Return'!T32)</f>
        <v>0</v>
      </c>
      <c r="U32" s="42">
        <f>SUM('Company1 Return:Company3 Return'!U32)</f>
        <v>0</v>
      </c>
      <c r="V32" s="35">
        <f>SUM('Company1 Return:Company3 Return'!V32)</f>
        <v>0</v>
      </c>
      <c r="W32" s="43">
        <f>SUM('Company1 Return:Company3 Return'!W32)</f>
        <v>0</v>
      </c>
      <c r="X32" s="35">
        <f>SUM('Company1 Return:Company3 Return'!X32)</f>
        <v>0</v>
      </c>
      <c r="Y32" s="42">
        <f>SUM('Company1 Return:Company3 Return'!Y32)</f>
        <v>0</v>
      </c>
      <c r="Z32" s="35">
        <f>SUM('Company1 Return:Company3 Return'!Z32)</f>
        <v>0</v>
      </c>
      <c r="AA32" s="42">
        <f>SUM('Company1 Return:Company3 Return'!AA32)</f>
        <v>0</v>
      </c>
      <c r="AB32" s="35">
        <f t="shared" si="3"/>
        <v>0</v>
      </c>
      <c r="AC32" s="44">
        <f t="shared" si="4"/>
        <v>0</v>
      </c>
      <c r="AD32"/>
      <c r="AE32" s="37" t="str">
        <f>IF(T32+U32&gt;0,'Company1 Return'!AE32&amp;", "&amp;'Company2 Return'!AE32&amp;", "&amp;'Company3 Return'!AE32,"")</f>
        <v/>
      </c>
      <c r="AF32" s="37" t="str">
        <f>IF(V32&gt;0,'Company1 Return'!AF32&amp;", "&amp;'Company2 Return'!AF32&amp;", "&amp;'Company3 Return'!AF32,"")</f>
        <v/>
      </c>
      <c r="AG32" s="37"/>
      <c r="AH32" s="37" t="str">
        <f>IF(Z32&gt;0,'Company1 Return'!AH32&amp;", "&amp;'Company2 Return'!AH32&amp;", "&amp;'Company3 Return'!AH32,"")</f>
        <v/>
      </c>
      <c r="AI32" s="37" t="str">
        <f>IF(AB32&gt;0,'Company1 Return'!AI32&amp;", "&amp;'Company2 Return'!AI32&amp;", "&amp;'Company3 Return'!AI32,"")</f>
        <v/>
      </c>
      <c r="AJ32" s="37" t="str">
        <f>IF(AB32&gt;0,'Company1 Return'!AJ32&amp;", "&amp;'Company2 Return'!AJ32&amp;", "&amp;'Company3 Return'!AJ32,"")</f>
        <v/>
      </c>
      <c r="AK32"/>
      <c r="AL32"/>
      <c r="AM32"/>
      <c r="AN32"/>
      <c r="AO32"/>
      <c r="AP32"/>
      <c r="AQ32"/>
      <c r="AR32" s="42">
        <f t="shared" si="5"/>
        <v>0</v>
      </c>
      <c r="AS32" s="35">
        <f>AR32-O32</f>
        <v>0</v>
      </c>
      <c r="AT32" s="42">
        <f t="shared" si="6"/>
        <v>0</v>
      </c>
      <c r="AU32" s="45">
        <f t="shared" si="1"/>
        <v>0</v>
      </c>
      <c r="AV32"/>
      <c r="AW32"/>
      <c r="AX32"/>
    </row>
    <row r="33" spans="1:50" s="40" customFormat="1" ht="17.25" customHeight="1">
      <c r="A33" s="1"/>
      <c r="B33" s="22" t="s">
        <v>118</v>
      </c>
      <c r="C33" s="22" t="s">
        <v>105</v>
      </c>
      <c r="D33" s="22" t="s">
        <v>119</v>
      </c>
      <c r="E33" s="23" t="s">
        <v>47</v>
      </c>
      <c r="F33"/>
      <c r="G33" s="24">
        <f>SUM('Company1 Return:Company3 Return'!G33)+INDEX('Aviation Contracts'!$H$2:$X$290,MATCH('Total Haulier Data Return'!$D33,'Aviation Contracts'!$B$2:$B$291,),MATCH('Total Haulier Data Return'!G$1,'Aviation Contracts'!$H$1:$X$1,))</f>
        <v>0</v>
      </c>
      <c r="H33" s="24">
        <f>SUM('Company1 Return:Company3 Return'!H33)+INDEX('Aviation Contracts'!$H$2:$X$290,MATCH('Total Haulier Data Return'!$D33,'Aviation Contracts'!$B$2:$B$291,),MATCH('Total Haulier Data Return'!H$1,'Aviation Contracts'!$H$1:$X$1,))</f>
        <v>0</v>
      </c>
      <c r="I33" s="24">
        <f>SUM('Company1 Return:Company3 Return'!I33)+INDEX('Aviation Contracts'!$H$2:$X$290,MATCH('Total Haulier Data Return'!$D33,'Aviation Contracts'!$B$2:$B$291,),MATCH('Total Haulier Data Return'!I$1,'Aviation Contracts'!$H$1:$X$1,))</f>
        <v>0</v>
      </c>
      <c r="J33" s="26">
        <f>SUM('Company1 Return:Company3 Return'!J33)+INDEX('Aviation Contracts'!$H$2:$X$290,MATCH('Total Haulier Data Return'!$D33,'Aviation Contracts'!$B$2:$B$291,),MATCH('Total Haulier Data Return'!J$1,'Aviation Contracts'!$H$1:$X$1,))</f>
        <v>0</v>
      </c>
      <c r="K33" s="24">
        <f>SUM('Company1 Return:Company3 Return'!K33)+INDEX('Aviation Contracts'!$H$2:$X$290,MATCH('Total Haulier Data Return'!$D33,'Aviation Contracts'!$B$2:$B$291,),MATCH('Total Haulier Data Return'!K$1,'Aviation Contracts'!$H$1:$X$1,))</f>
        <v>0</v>
      </c>
      <c r="L33" s="24">
        <f>SUM('Company1 Return:Company3 Return'!L33)+INDEX('Aviation Contracts'!$H$2:$X$290,MATCH('Total Haulier Data Return'!$D33,'Aviation Contracts'!$B$2:$B$291,),MATCH('Total Haulier Data Return'!L$1,'Aviation Contracts'!$H$1:$X$1,))</f>
        <v>0</v>
      </c>
      <c r="M33" s="26">
        <f>SUM('Company1 Return:Company3 Return'!M33)+INDEX('Aviation Contracts'!$H$2:$X$290,MATCH('Total Haulier Data Return'!$D33,'Aviation Contracts'!$B$2:$B$291,),MATCH('Total Haulier Data Return'!M$1,'Aviation Contracts'!$H$1:$X$1,))</f>
        <v>0</v>
      </c>
      <c r="N33" s="24">
        <f>SUM('Company1 Return:Company3 Return'!N33)+INDEX('Aviation Contracts'!$H$2:$X$290,MATCH('Total Haulier Data Return'!$D33,'Aviation Contracts'!$B$2:$B$291,),MATCH('Total Haulier Data Return'!N$1,'Aviation Contracts'!$H$1:$X$1,))</f>
        <v>0</v>
      </c>
      <c r="O33" s="24">
        <f>SUM('Company1 Return:Company3 Return'!O33)+INDEX('Aviation Contracts'!$H$2:$X$290,MATCH('Total Haulier Data Return'!$D33,'Aviation Contracts'!$B$2:$B$291,),MATCH('Total Haulier Data Return'!O$1,'Aviation Contracts'!$H$1:$X$1,))</f>
        <v>0</v>
      </c>
      <c r="P33" s="28" t="str">
        <f t="shared" si="2"/>
        <v/>
      </c>
      <c r="Q33" s="29">
        <f>SUM('Company1 Return:Company3 Return'!Q33)+INDEX('Aviation Contracts'!$H$2:$X$290,MATCH('Total Haulier Data Return'!$D33,'Aviation Contracts'!$B$2:$B$291,),MATCH('Total Haulier Data Return'!Q$1,'Aviation Contracts'!$H$1:$X$1,))</f>
        <v>0</v>
      </c>
      <c r="R33" s="30"/>
      <c r="S33"/>
      <c r="T33" s="41">
        <f>SUM('Company1 Return:Company3 Return'!T33)</f>
        <v>0</v>
      </c>
      <c r="U33" s="42">
        <f>SUM('Company1 Return:Company3 Return'!U33)</f>
        <v>0</v>
      </c>
      <c r="V33" s="35">
        <f>SUM('Company1 Return:Company3 Return'!V33)</f>
        <v>0</v>
      </c>
      <c r="W33" s="43">
        <f>SUM('Company1 Return:Company3 Return'!W33)+INDEX('Aviation Contracts'!$H$2:$X$290,MATCH('Total Haulier Data Return'!$D33,'Aviation Contracts'!$B$2:$B$291,),MATCH('Total Haulier Data Return'!W$1,'Aviation Contracts'!$H$1:$X$1,))</f>
        <v>0</v>
      </c>
      <c r="X33" s="35">
        <f>SUM('Company1 Return:Company3 Return'!X33)</f>
        <v>0</v>
      </c>
      <c r="Y33" s="42">
        <f>SUM('Company1 Return:Company3 Return'!Y33)</f>
        <v>0</v>
      </c>
      <c r="Z33" s="35">
        <f>SUM('Company1 Return:Company3 Return'!Z33)</f>
        <v>0</v>
      </c>
      <c r="AA33" s="42">
        <f>SUM('Company1 Return:Company3 Return'!AA33)</f>
        <v>0</v>
      </c>
      <c r="AB33" s="35">
        <f t="shared" si="3"/>
        <v>0</v>
      </c>
      <c r="AC33" s="44">
        <f t="shared" si="4"/>
        <v>0</v>
      </c>
      <c r="AD33"/>
      <c r="AE33" s="37" t="str">
        <f>IF(T33+U33&gt;0,'Company1 Return'!AE33&amp;", "&amp;'Company2 Return'!AE33&amp;", "&amp;'Company3 Return'!AE33,"")</f>
        <v/>
      </c>
      <c r="AF33" s="37" t="str">
        <f>IF(V33&gt;0,'Company1 Return'!AF33&amp;", "&amp;'Company2 Return'!AF33&amp;", "&amp;'Company3 Return'!AF33,"")</f>
        <v/>
      </c>
      <c r="AG33" s="37"/>
      <c r="AH33" s="37" t="str">
        <f>IF(Z33&gt;0,'Company1 Return'!AH33&amp;", "&amp;'Company2 Return'!AH33&amp;", "&amp;'Company3 Return'!AH33,"")</f>
        <v/>
      </c>
      <c r="AI33" s="37" t="str">
        <f>IF(AB33&gt;0,'Company1 Return'!AI33&amp;", "&amp;'Company2 Return'!AI33&amp;", "&amp;'Company3 Return'!AI33,"")</f>
        <v/>
      </c>
      <c r="AJ33" s="37" t="str">
        <f>IF(AB33&gt;0,'Company1 Return'!AJ33&amp;", "&amp;'Company2 Return'!AJ33&amp;", "&amp;'Company3 Return'!AJ33,"")</f>
        <v/>
      </c>
      <c r="AK33"/>
      <c r="AL33"/>
      <c r="AM33"/>
      <c r="AN33"/>
      <c r="AO33"/>
      <c r="AP33"/>
      <c r="AQ33"/>
      <c r="AR33" s="42">
        <f t="shared" si="5"/>
        <v>0</v>
      </c>
      <c r="AS33" s="35">
        <f t="shared" si="0"/>
        <v>0</v>
      </c>
      <c r="AT33" s="42">
        <f t="shared" si="6"/>
        <v>0</v>
      </c>
      <c r="AU33" s="45">
        <f t="shared" si="1"/>
        <v>0</v>
      </c>
      <c r="AV33"/>
      <c r="AW33"/>
      <c r="AX33"/>
    </row>
    <row r="34" spans="1:50" s="40" customFormat="1" ht="17.25" customHeight="1">
      <c r="A34" s="1"/>
      <c r="B34" s="22" t="s">
        <v>120</v>
      </c>
      <c r="C34" s="22" t="s">
        <v>75</v>
      </c>
      <c r="D34" s="22" t="s">
        <v>121</v>
      </c>
      <c r="E34" s="23" t="s">
        <v>40</v>
      </c>
      <c r="F34"/>
      <c r="G34" s="24">
        <f>SUM('Company1 Return:Company3 Return'!G34)</f>
        <v>0</v>
      </c>
      <c r="H34" s="24">
        <f>SUM('Company1 Return:Company3 Return'!H34)</f>
        <v>0</v>
      </c>
      <c r="I34" s="25">
        <f>SUM('Company1 Return:Company3 Return'!I34)</f>
        <v>0</v>
      </c>
      <c r="J34" s="26">
        <f>SUM('Company1 Return:Company3 Return'!J34)</f>
        <v>0</v>
      </c>
      <c r="K34" s="27">
        <f>SUM('Company1 Return:Company3 Return'!K34)</f>
        <v>0</v>
      </c>
      <c r="L34" s="25">
        <f>SUM('Company1 Return:Company3 Return'!L34)</f>
        <v>0</v>
      </c>
      <c r="M34" s="26">
        <f>SUM('Company1 Return:Company3 Return'!M34)</f>
        <v>0</v>
      </c>
      <c r="N34" s="27">
        <f>SUM('Company1 Return:Company3 Return'!N34)</f>
        <v>0</v>
      </c>
      <c r="O34" s="24">
        <f>SUM('Company1 Return:Company3 Return'!O34)</f>
        <v>0</v>
      </c>
      <c r="P34" s="28" t="str">
        <f t="shared" si="2"/>
        <v/>
      </c>
      <c r="Q34" s="29">
        <f>SUM('Company1 Return:Company3 Return'!Q34)</f>
        <v>0</v>
      </c>
      <c r="R34" s="30"/>
      <c r="S34"/>
      <c r="T34" s="41">
        <f>SUM('Company1 Return:Company3 Return'!T34)</f>
        <v>0</v>
      </c>
      <c r="U34" s="42">
        <f>SUM('Company1 Return:Company3 Return'!U34)</f>
        <v>0</v>
      </c>
      <c r="V34" s="35">
        <f>SUM('Company1 Return:Company3 Return'!V34)</f>
        <v>0</v>
      </c>
      <c r="W34" s="43">
        <f>SUM('Company1 Return:Company3 Return'!W34)</f>
        <v>0</v>
      </c>
      <c r="X34" s="35">
        <f>SUM('Company1 Return:Company3 Return'!X34)</f>
        <v>0</v>
      </c>
      <c r="Y34" s="42">
        <f>SUM('Company1 Return:Company3 Return'!Y34)</f>
        <v>0</v>
      </c>
      <c r="Z34" s="35">
        <f>SUM('Company1 Return:Company3 Return'!Z34)</f>
        <v>0</v>
      </c>
      <c r="AA34" s="42">
        <f>SUM('Company1 Return:Company3 Return'!AA34)</f>
        <v>0</v>
      </c>
      <c r="AB34" s="35">
        <f t="shared" si="3"/>
        <v>0</v>
      </c>
      <c r="AC34" s="44">
        <f t="shared" si="4"/>
        <v>0</v>
      </c>
      <c r="AD34"/>
      <c r="AE34" s="37" t="str">
        <f>IF(T34+U34&gt;0,'Company1 Return'!AE34&amp;", "&amp;'Company2 Return'!AE34&amp;", "&amp;'Company3 Return'!AE34,"")</f>
        <v/>
      </c>
      <c r="AF34" s="37" t="str">
        <f>IF(V34&gt;0,'Company1 Return'!AF34&amp;", "&amp;'Company2 Return'!AF34&amp;", "&amp;'Company3 Return'!AF34,"")</f>
        <v/>
      </c>
      <c r="AG34" s="37"/>
      <c r="AH34" s="37" t="str">
        <f>IF(Z34&gt;0,'Company1 Return'!AH34&amp;", "&amp;'Company2 Return'!AH34&amp;", "&amp;'Company3 Return'!AH34,"")</f>
        <v/>
      </c>
      <c r="AI34" s="37" t="str">
        <f>IF(AB34&gt;0,'Company1 Return'!AI34&amp;", "&amp;'Company2 Return'!AI34&amp;", "&amp;'Company3 Return'!AI34,"")</f>
        <v/>
      </c>
      <c r="AJ34" s="37" t="str">
        <f>IF(AB34&gt;0,'Company1 Return'!AJ34&amp;", "&amp;'Company2 Return'!AJ34&amp;", "&amp;'Company3 Return'!AJ34,"")</f>
        <v/>
      </c>
      <c r="AK34"/>
      <c r="AL34"/>
      <c r="AM34"/>
      <c r="AN34"/>
      <c r="AO34"/>
      <c r="AP34"/>
      <c r="AQ34"/>
      <c r="AR34" s="42">
        <f t="shared" si="5"/>
        <v>0</v>
      </c>
      <c r="AS34" s="35">
        <f t="shared" si="0"/>
        <v>0</v>
      </c>
      <c r="AT34" s="42">
        <f t="shared" si="6"/>
        <v>0</v>
      </c>
      <c r="AU34" s="45">
        <f t="shared" si="1"/>
        <v>0</v>
      </c>
      <c r="AV34"/>
      <c r="AW34"/>
      <c r="AX34"/>
    </row>
    <row r="35" spans="1:50" s="40" customFormat="1" ht="17.25" customHeight="1">
      <c r="A35" s="1"/>
      <c r="B35" s="22" t="s">
        <v>122</v>
      </c>
      <c r="C35" s="22" t="s">
        <v>123</v>
      </c>
      <c r="D35" s="22" t="s">
        <v>124</v>
      </c>
      <c r="E35" s="23" t="s">
        <v>47</v>
      </c>
      <c r="F35"/>
      <c r="G35" s="24">
        <f>SUM('Company1 Return:Company3 Return'!G35)</f>
        <v>0</v>
      </c>
      <c r="H35" s="24">
        <f>SUM('Company1 Return:Company3 Return'!H35)</f>
        <v>0</v>
      </c>
      <c r="I35" s="25">
        <f>SUM('Company1 Return:Company3 Return'!I35)</f>
        <v>0</v>
      </c>
      <c r="J35" s="26">
        <f>SUM('Company1 Return:Company3 Return'!J35)</f>
        <v>0</v>
      </c>
      <c r="K35" s="27">
        <f>SUM('Company1 Return:Company3 Return'!K35)</f>
        <v>0</v>
      </c>
      <c r="L35" s="25">
        <f>SUM('Company1 Return:Company3 Return'!L35)</f>
        <v>0</v>
      </c>
      <c r="M35" s="26">
        <f>SUM('Company1 Return:Company3 Return'!M35)</f>
        <v>0</v>
      </c>
      <c r="N35" s="27">
        <f>SUM('Company1 Return:Company3 Return'!N35)</f>
        <v>0</v>
      </c>
      <c r="O35" s="24">
        <f>SUM('Company1 Return:Company3 Return'!O35)</f>
        <v>0</v>
      </c>
      <c r="P35" s="28" t="str">
        <f t="shared" si="2"/>
        <v/>
      </c>
      <c r="Q35" s="29">
        <f>SUM('Company1 Return:Company3 Return'!Q35)</f>
        <v>0</v>
      </c>
      <c r="R35" s="30"/>
      <c r="S35" s="56"/>
      <c r="T35" s="57">
        <f>SUM('Company1 Return:Company3 Return'!T35)</f>
        <v>0</v>
      </c>
      <c r="U35" s="58">
        <f>SUM('Company1 Return:Company3 Return'!U35)</f>
        <v>0</v>
      </c>
      <c r="V35" s="59">
        <f>SUM('Company1 Return:Company3 Return'!V35)</f>
        <v>0</v>
      </c>
      <c r="W35" s="43">
        <f>SUM('Company1 Return:Company3 Return'!W35)</f>
        <v>0</v>
      </c>
      <c r="X35" s="35">
        <f>SUM('Company1 Return:Company3 Return'!X35)</f>
        <v>0</v>
      </c>
      <c r="Y35" s="42">
        <f>SUM('Company1 Return:Company3 Return'!Y35)</f>
        <v>0</v>
      </c>
      <c r="Z35" s="35">
        <f>SUM('Company1 Return:Company3 Return'!Z35)</f>
        <v>0</v>
      </c>
      <c r="AA35" s="42">
        <f>SUM('Company1 Return:Company3 Return'!AA35)</f>
        <v>0</v>
      </c>
      <c r="AB35" s="35">
        <f t="shared" si="3"/>
        <v>0</v>
      </c>
      <c r="AC35" s="44">
        <f t="shared" si="4"/>
        <v>0</v>
      </c>
      <c r="AD35"/>
      <c r="AE35" s="37" t="str">
        <f>IF(T35+U35&gt;0,'Company1 Return'!AE35&amp;", "&amp;'Company2 Return'!AE35&amp;", "&amp;'Company3 Return'!AE35,"")</f>
        <v/>
      </c>
      <c r="AF35" s="37" t="str">
        <f>IF(V35&gt;0,'Company1 Return'!AF35&amp;", "&amp;'Company2 Return'!AF35&amp;", "&amp;'Company3 Return'!AF35,"")</f>
        <v/>
      </c>
      <c r="AG35" s="37"/>
      <c r="AH35" s="37" t="str">
        <f>IF(Z35&gt;0,'Company1 Return'!AH35&amp;", "&amp;'Company2 Return'!AH35&amp;", "&amp;'Company3 Return'!AH35,"")</f>
        <v/>
      </c>
      <c r="AI35" s="37" t="str">
        <f>IF(AB35&gt;0,'Company1 Return'!AI35&amp;", "&amp;'Company2 Return'!AI35&amp;", "&amp;'Company3 Return'!AI35,"")</f>
        <v/>
      </c>
      <c r="AJ35" s="37" t="str">
        <f>IF(AB35&gt;0,'Company1 Return'!AJ35&amp;", "&amp;'Company2 Return'!AJ35&amp;", "&amp;'Company3 Return'!AJ35,"")</f>
        <v/>
      </c>
      <c r="AK35"/>
      <c r="AL35"/>
      <c r="AM35"/>
      <c r="AN35"/>
      <c r="AO35"/>
      <c r="AP35"/>
      <c r="AQ35"/>
      <c r="AR35" s="42">
        <f t="shared" si="5"/>
        <v>0</v>
      </c>
      <c r="AS35" s="35">
        <f t="shared" si="0"/>
        <v>0</v>
      </c>
      <c r="AT35" s="42">
        <f t="shared" si="6"/>
        <v>0</v>
      </c>
      <c r="AU35" s="45">
        <f t="shared" si="1"/>
        <v>0</v>
      </c>
      <c r="AV35"/>
      <c r="AW35"/>
      <c r="AX35"/>
    </row>
    <row r="36" spans="1:50" s="40" customFormat="1" ht="17.25" customHeight="1">
      <c r="A36" s="1"/>
      <c r="B36" s="22" t="s">
        <v>125</v>
      </c>
      <c r="C36" s="22" t="s">
        <v>126</v>
      </c>
      <c r="D36" s="22" t="s">
        <v>127</v>
      </c>
      <c r="E36" s="23" t="s">
        <v>47</v>
      </c>
      <c r="F36"/>
      <c r="G36" s="24">
        <f>SUM('Company1 Return:Company3 Return'!G36)+INDEX('Aviation Contracts'!$H$2:$X$290,MATCH('Total Haulier Data Return'!$D36,'Aviation Contracts'!$B$2:$B$291,),MATCH('Total Haulier Data Return'!G$1,'Aviation Contracts'!$H$1:$X$1,))</f>
        <v>0</v>
      </c>
      <c r="H36" s="24">
        <f>SUM('Company1 Return:Company3 Return'!H36)+INDEX('Aviation Contracts'!$H$2:$X$290,MATCH('Total Haulier Data Return'!$D36,'Aviation Contracts'!$B$2:$B$291,),MATCH('Total Haulier Data Return'!H$1,'Aviation Contracts'!$H$1:$X$1,))</f>
        <v>0</v>
      </c>
      <c r="I36" s="24">
        <f>SUM('Company1 Return:Company3 Return'!I36)+INDEX('Aviation Contracts'!$H$2:$X$290,MATCH('Total Haulier Data Return'!$D36,'Aviation Contracts'!$B$2:$B$291,),MATCH('Total Haulier Data Return'!I$1,'Aviation Contracts'!$H$1:$X$1,))</f>
        <v>0</v>
      </c>
      <c r="J36" s="26">
        <f>SUM('Company1 Return:Company3 Return'!J36)+INDEX('Aviation Contracts'!$H$2:$X$290,MATCH('Total Haulier Data Return'!$D36,'Aviation Contracts'!$B$2:$B$291,),MATCH('Total Haulier Data Return'!J$1,'Aviation Contracts'!$H$1:$X$1,))</f>
        <v>0</v>
      </c>
      <c r="K36" s="24">
        <f>SUM('Company1 Return:Company3 Return'!K36)+INDEX('Aviation Contracts'!$H$2:$X$290,MATCH('Total Haulier Data Return'!$D36,'Aviation Contracts'!$B$2:$B$291,),MATCH('Total Haulier Data Return'!K$1,'Aviation Contracts'!$H$1:$X$1,))</f>
        <v>0</v>
      </c>
      <c r="L36" s="24">
        <f>SUM('Company1 Return:Company3 Return'!L36)+INDEX('Aviation Contracts'!$H$2:$X$290,MATCH('Total Haulier Data Return'!$D36,'Aviation Contracts'!$B$2:$B$291,),MATCH('Total Haulier Data Return'!L$1,'Aviation Contracts'!$H$1:$X$1,))</f>
        <v>0</v>
      </c>
      <c r="M36" s="26">
        <f>SUM('Company1 Return:Company3 Return'!M36)+INDEX('Aviation Contracts'!$H$2:$X$290,MATCH('Total Haulier Data Return'!$D36,'Aviation Contracts'!$B$2:$B$291,),MATCH('Total Haulier Data Return'!M$1,'Aviation Contracts'!$H$1:$X$1,))</f>
        <v>0</v>
      </c>
      <c r="N36" s="24">
        <f>SUM('Company1 Return:Company3 Return'!N36)+INDEX('Aviation Contracts'!$H$2:$X$290,MATCH('Total Haulier Data Return'!$D36,'Aviation Contracts'!$B$2:$B$291,),MATCH('Total Haulier Data Return'!N$1,'Aviation Contracts'!$H$1:$X$1,))</f>
        <v>0</v>
      </c>
      <c r="O36" s="24">
        <f>SUM('Company1 Return:Company3 Return'!O36)+INDEX('Aviation Contracts'!$H$2:$X$290,MATCH('Total Haulier Data Return'!$D36,'Aviation Contracts'!$B$2:$B$291,),MATCH('Total Haulier Data Return'!O$1,'Aviation Contracts'!$H$1:$X$1,))</f>
        <v>0</v>
      </c>
      <c r="P36" s="28" t="str">
        <f t="shared" si="2"/>
        <v/>
      </c>
      <c r="Q36" s="29">
        <f>SUM('Company1 Return:Company3 Return'!Q36)+INDEX('Aviation Contracts'!$H$2:$X$290,MATCH('Total Haulier Data Return'!$D36,'Aviation Contracts'!$B$2:$B$291,),MATCH('Total Haulier Data Return'!Q$1,'Aviation Contracts'!$H$1:$X$1,))</f>
        <v>0</v>
      </c>
      <c r="R36" s="30"/>
      <c r="S36"/>
      <c r="T36" s="41">
        <f>SUM('Company1 Return:Company3 Return'!T36)</f>
        <v>0</v>
      </c>
      <c r="U36" s="42">
        <f>SUM('Company1 Return:Company3 Return'!U36)</f>
        <v>0</v>
      </c>
      <c r="V36" s="35">
        <f>SUM('Company1 Return:Company3 Return'!V36)</f>
        <v>0</v>
      </c>
      <c r="W36" s="43">
        <f>SUM('Company1 Return:Company3 Return'!W36)+INDEX('Aviation Contracts'!$H$2:$X$290,MATCH('Total Haulier Data Return'!$D36,'Aviation Contracts'!$B$2:$B$291,),MATCH('Total Haulier Data Return'!W$1,'Aviation Contracts'!$H$1:$X$1,))</f>
        <v>0</v>
      </c>
      <c r="X36" s="35">
        <f>SUM('Company1 Return:Company3 Return'!X36)</f>
        <v>0</v>
      </c>
      <c r="Y36" s="42">
        <f>SUM('Company1 Return:Company3 Return'!Y36)</f>
        <v>0</v>
      </c>
      <c r="Z36" s="35">
        <f>SUM('Company1 Return:Company3 Return'!Z36)</f>
        <v>0</v>
      </c>
      <c r="AA36" s="42">
        <f>SUM('Company1 Return:Company3 Return'!AA36)</f>
        <v>0</v>
      </c>
      <c r="AB36" s="35">
        <f t="shared" si="3"/>
        <v>0</v>
      </c>
      <c r="AC36" s="44">
        <f t="shared" si="4"/>
        <v>0</v>
      </c>
      <c r="AD36"/>
      <c r="AE36" s="37" t="str">
        <f>IF(T36+U36&gt;0,'Company1 Return'!AE36&amp;", "&amp;'Company2 Return'!AE36&amp;", "&amp;'Company3 Return'!AE36,"")</f>
        <v/>
      </c>
      <c r="AF36" s="37" t="str">
        <f>IF(V36&gt;0,'Company1 Return'!AF36&amp;", "&amp;'Company2 Return'!AF36&amp;", "&amp;'Company3 Return'!AF36,"")</f>
        <v/>
      </c>
      <c r="AG36" s="37"/>
      <c r="AH36" s="37" t="str">
        <f>IF(Z36&gt;0,'Company1 Return'!AH36&amp;", "&amp;'Company2 Return'!AH36&amp;", "&amp;'Company3 Return'!AH36,"")</f>
        <v/>
      </c>
      <c r="AI36" s="37" t="str">
        <f>IF(AB36&gt;0,'Company1 Return'!AI36&amp;", "&amp;'Company2 Return'!AI36&amp;", "&amp;'Company3 Return'!AI36,"")</f>
        <v/>
      </c>
      <c r="AJ36" s="37" t="str">
        <f>IF(AB36&gt;0,'Company1 Return'!AJ36&amp;", "&amp;'Company2 Return'!AJ36&amp;", "&amp;'Company3 Return'!AJ36,"")</f>
        <v/>
      </c>
      <c r="AK36"/>
      <c r="AL36"/>
      <c r="AM36"/>
      <c r="AN36"/>
      <c r="AO36"/>
      <c r="AP36"/>
      <c r="AQ36"/>
      <c r="AR36" s="42">
        <f t="shared" si="5"/>
        <v>0</v>
      </c>
      <c r="AS36" s="35">
        <f t="shared" si="0"/>
        <v>0</v>
      </c>
      <c r="AT36" s="42">
        <f t="shared" si="6"/>
        <v>0</v>
      </c>
      <c r="AU36" s="45">
        <f t="shared" si="1"/>
        <v>0</v>
      </c>
      <c r="AV36"/>
      <c r="AW36"/>
      <c r="AX36"/>
    </row>
    <row r="37" spans="1:50" s="40" customFormat="1" ht="17.25" customHeight="1">
      <c r="A37" s="1"/>
      <c r="B37" s="22" t="s">
        <v>128</v>
      </c>
      <c r="C37" s="22" t="s">
        <v>45</v>
      </c>
      <c r="D37" s="22" t="s">
        <v>128</v>
      </c>
      <c r="E37" s="23" t="s">
        <v>47</v>
      </c>
      <c r="F37"/>
      <c r="G37" s="24">
        <f>SUM('Company1 Return:Company3 Return'!G37)+INDEX('Aviation Contracts'!$H$2:$X$290,MATCH('Total Haulier Data Return'!$D37,'Aviation Contracts'!$B$2:$B$291,),MATCH('Total Haulier Data Return'!G$1,'Aviation Contracts'!$H$1:$X$1,))</f>
        <v>0</v>
      </c>
      <c r="H37" s="24">
        <f>SUM('Company1 Return:Company3 Return'!H37)+INDEX('Aviation Contracts'!$H$2:$X$290,MATCH('Total Haulier Data Return'!$D37,'Aviation Contracts'!$B$2:$B$291,),MATCH('Total Haulier Data Return'!H$1,'Aviation Contracts'!$H$1:$X$1,))</f>
        <v>0</v>
      </c>
      <c r="I37" s="24">
        <f>SUM('Company1 Return:Company3 Return'!I37)+INDEX('Aviation Contracts'!$H$2:$X$290,MATCH('Total Haulier Data Return'!$D37,'Aviation Contracts'!$B$2:$B$291,),MATCH('Total Haulier Data Return'!I$1,'Aviation Contracts'!$H$1:$X$1,))</f>
        <v>0</v>
      </c>
      <c r="J37" s="26">
        <f>SUM('Company1 Return:Company3 Return'!J37)+INDEX('Aviation Contracts'!$H$2:$X$290,MATCH('Total Haulier Data Return'!$D37,'Aviation Contracts'!$B$2:$B$291,),MATCH('Total Haulier Data Return'!J$1,'Aviation Contracts'!$H$1:$X$1,))</f>
        <v>0</v>
      </c>
      <c r="K37" s="24">
        <f>SUM('Company1 Return:Company3 Return'!K37)+INDEX('Aviation Contracts'!$H$2:$X$290,MATCH('Total Haulier Data Return'!$D37,'Aviation Contracts'!$B$2:$B$291,),MATCH('Total Haulier Data Return'!K$1,'Aviation Contracts'!$H$1:$X$1,))</f>
        <v>0</v>
      </c>
      <c r="L37" s="24">
        <f>SUM('Company1 Return:Company3 Return'!L37)+INDEX('Aviation Contracts'!$H$2:$X$290,MATCH('Total Haulier Data Return'!$D37,'Aviation Contracts'!$B$2:$B$291,),MATCH('Total Haulier Data Return'!L$1,'Aviation Contracts'!$H$1:$X$1,))</f>
        <v>0</v>
      </c>
      <c r="M37" s="26">
        <f>SUM('Company1 Return:Company3 Return'!M37)+INDEX('Aviation Contracts'!$H$2:$X$290,MATCH('Total Haulier Data Return'!$D37,'Aviation Contracts'!$B$2:$B$291,),MATCH('Total Haulier Data Return'!M$1,'Aviation Contracts'!$H$1:$X$1,))</f>
        <v>0</v>
      </c>
      <c r="N37" s="24">
        <f>SUM('Company1 Return:Company3 Return'!N37)+INDEX('Aviation Contracts'!$H$2:$X$290,MATCH('Total Haulier Data Return'!$D37,'Aviation Contracts'!$B$2:$B$291,),MATCH('Total Haulier Data Return'!N$1,'Aviation Contracts'!$H$1:$X$1,))</f>
        <v>0</v>
      </c>
      <c r="O37" s="24">
        <f>SUM('Company1 Return:Company3 Return'!O37)+INDEX('Aviation Contracts'!$H$2:$X$290,MATCH('Total Haulier Data Return'!$D37,'Aviation Contracts'!$B$2:$B$291,),MATCH('Total Haulier Data Return'!O$1,'Aviation Contracts'!$H$1:$X$1,))</f>
        <v>0</v>
      </c>
      <c r="P37" s="28" t="str">
        <f t="shared" si="2"/>
        <v/>
      </c>
      <c r="Q37" s="29">
        <f>SUM('Company1 Return:Company3 Return'!Q37)+INDEX('Aviation Contracts'!$H$2:$X$290,MATCH('Total Haulier Data Return'!$D37,'Aviation Contracts'!$B$2:$B$291,),MATCH('Total Haulier Data Return'!Q$1,'Aviation Contracts'!$H$1:$X$1,))</f>
        <v>0</v>
      </c>
      <c r="R37" s="30"/>
      <c r="S37"/>
      <c r="T37" s="41">
        <f>SUM('Company1 Return:Company3 Return'!T37)</f>
        <v>0</v>
      </c>
      <c r="U37" s="42">
        <f>SUM('Company1 Return:Company3 Return'!U37)</f>
        <v>0</v>
      </c>
      <c r="V37" s="35">
        <f>SUM('Company1 Return:Company3 Return'!V37)</f>
        <v>0</v>
      </c>
      <c r="W37" s="43">
        <f>SUM('Company1 Return:Company3 Return'!W37)+INDEX('Aviation Contracts'!$H$2:$X$290,MATCH('Total Haulier Data Return'!$D37,'Aviation Contracts'!$B$2:$B$291,),MATCH('Total Haulier Data Return'!W$1,'Aviation Contracts'!$H$1:$X$1,))</f>
        <v>0</v>
      </c>
      <c r="X37" s="35">
        <f>SUM('Company1 Return:Company3 Return'!X37)</f>
        <v>0</v>
      </c>
      <c r="Y37" s="42">
        <f>SUM('Company1 Return:Company3 Return'!Y37)</f>
        <v>0</v>
      </c>
      <c r="Z37" s="35">
        <f>SUM('Company1 Return:Company3 Return'!Z37)</f>
        <v>0</v>
      </c>
      <c r="AA37" s="42">
        <f>SUM('Company1 Return:Company3 Return'!AA37)</f>
        <v>0</v>
      </c>
      <c r="AB37" s="35">
        <f t="shared" si="3"/>
        <v>0</v>
      </c>
      <c r="AC37" s="44">
        <f t="shared" si="4"/>
        <v>0</v>
      </c>
      <c r="AD37"/>
      <c r="AE37" s="37" t="str">
        <f>IF(T37+U37&gt;0,'Company1 Return'!AE37&amp;", "&amp;'Company2 Return'!AE37&amp;", "&amp;'Company3 Return'!AE37,"")</f>
        <v/>
      </c>
      <c r="AF37" s="37" t="str">
        <f>IF(V37&gt;0,'Company1 Return'!AF37&amp;", "&amp;'Company2 Return'!AF37&amp;", "&amp;'Company3 Return'!AF37,"")</f>
        <v/>
      </c>
      <c r="AG37" s="37"/>
      <c r="AH37" s="37" t="str">
        <f>IF(Z37&gt;0,'Company1 Return'!AH37&amp;", "&amp;'Company2 Return'!AH37&amp;", "&amp;'Company3 Return'!AH37,"")</f>
        <v/>
      </c>
      <c r="AI37" s="37" t="str">
        <f>IF(AB37&gt;0,'Company1 Return'!AI37&amp;", "&amp;'Company2 Return'!AI37&amp;", "&amp;'Company3 Return'!AI37,"")</f>
        <v/>
      </c>
      <c r="AJ37" s="37" t="str">
        <f>IF(AB37&gt;0,'Company1 Return'!AJ37&amp;", "&amp;'Company2 Return'!AJ37&amp;", "&amp;'Company3 Return'!AJ37,"")</f>
        <v/>
      </c>
      <c r="AK37"/>
      <c r="AL37"/>
      <c r="AM37"/>
      <c r="AN37"/>
      <c r="AO37"/>
      <c r="AP37"/>
      <c r="AQ37"/>
      <c r="AR37" s="42">
        <f t="shared" si="5"/>
        <v>0</v>
      </c>
      <c r="AS37" s="35">
        <f t="shared" si="0"/>
        <v>0</v>
      </c>
      <c r="AT37" s="42">
        <f t="shared" si="6"/>
        <v>0</v>
      </c>
      <c r="AU37" s="45">
        <f t="shared" si="1"/>
        <v>0</v>
      </c>
      <c r="AV37"/>
      <c r="AW37"/>
      <c r="AX37"/>
    </row>
    <row r="38" spans="1:50" s="40" customFormat="1">
      <c r="A38" s="1"/>
      <c r="B38" s="22" t="s">
        <v>129</v>
      </c>
      <c r="C38" s="22" t="s">
        <v>130</v>
      </c>
      <c r="D38" s="22" t="s">
        <v>129</v>
      </c>
      <c r="E38" s="23" t="s">
        <v>47</v>
      </c>
      <c r="F38"/>
      <c r="G38" s="24">
        <f>SUM('Company1 Return:Company3 Return'!G38)</f>
        <v>0</v>
      </c>
      <c r="H38" s="24">
        <f>SUM('Company1 Return:Company3 Return'!H38)</f>
        <v>0</v>
      </c>
      <c r="I38" s="25">
        <f>SUM('Company1 Return:Company3 Return'!I38)</f>
        <v>0</v>
      </c>
      <c r="J38" s="26">
        <f>SUM('Company1 Return:Company3 Return'!J38)</f>
        <v>0</v>
      </c>
      <c r="K38" s="27">
        <f>SUM('Company1 Return:Company3 Return'!K38)</f>
        <v>0</v>
      </c>
      <c r="L38" s="25">
        <f>SUM('Company1 Return:Company3 Return'!L38)</f>
        <v>0</v>
      </c>
      <c r="M38" s="26">
        <f>SUM('Company1 Return:Company3 Return'!M38)</f>
        <v>0</v>
      </c>
      <c r="N38" s="27">
        <f>SUM('Company1 Return:Company3 Return'!N38)</f>
        <v>0</v>
      </c>
      <c r="O38" s="24">
        <f>SUM('Company1 Return:Company3 Return'!O38)</f>
        <v>0</v>
      </c>
      <c r="P38" s="28" t="str">
        <f t="shared" si="2"/>
        <v/>
      </c>
      <c r="Q38" s="29">
        <f>SUM('Company1 Return:Company3 Return'!Q38)</f>
        <v>0</v>
      </c>
      <c r="R38" s="30"/>
      <c r="S38" s="56"/>
      <c r="T38" s="57">
        <f>SUM('Company1 Return:Company3 Return'!T38)</f>
        <v>0</v>
      </c>
      <c r="U38" s="58">
        <f>SUM('Company1 Return:Company3 Return'!U38)</f>
        <v>0</v>
      </c>
      <c r="V38" s="59">
        <f>SUM('Company1 Return:Company3 Return'!V38)</f>
        <v>0</v>
      </c>
      <c r="W38" s="43">
        <f>SUM('Company1 Return:Company3 Return'!W38)</f>
        <v>0</v>
      </c>
      <c r="X38" s="35">
        <f>SUM('Company1 Return:Company3 Return'!X38)</f>
        <v>0</v>
      </c>
      <c r="Y38" s="42">
        <f>SUM('Company1 Return:Company3 Return'!Y38)</f>
        <v>0</v>
      </c>
      <c r="Z38" s="35">
        <f>SUM('Company1 Return:Company3 Return'!Z38)</f>
        <v>0</v>
      </c>
      <c r="AA38" s="42">
        <f>SUM('Company1 Return:Company3 Return'!AA38)</f>
        <v>0</v>
      </c>
      <c r="AB38" s="35">
        <f t="shared" si="3"/>
        <v>0</v>
      </c>
      <c r="AC38" s="44">
        <f t="shared" si="4"/>
        <v>0</v>
      </c>
      <c r="AD38"/>
      <c r="AE38" s="37" t="str">
        <f>IF(T38+U38&gt;0,'Company1 Return'!AE38&amp;", "&amp;'Company2 Return'!AE38&amp;", "&amp;'Company3 Return'!AE38,"")</f>
        <v/>
      </c>
      <c r="AF38" s="37" t="str">
        <f>IF(V38&gt;0,'Company1 Return'!AF38&amp;", "&amp;'Company2 Return'!AF38&amp;", "&amp;'Company3 Return'!AF38,"")</f>
        <v/>
      </c>
      <c r="AG38" s="37"/>
      <c r="AH38" s="37" t="str">
        <f>IF(Z38&gt;0,'Company1 Return'!AH38&amp;", "&amp;'Company2 Return'!AH38&amp;", "&amp;'Company3 Return'!AH38,"")</f>
        <v/>
      </c>
      <c r="AI38" s="37" t="str">
        <f>IF(AB38&gt;0,'Company1 Return'!AI38&amp;", "&amp;'Company2 Return'!AI38&amp;", "&amp;'Company3 Return'!AI38,"")</f>
        <v/>
      </c>
      <c r="AJ38" s="37" t="str">
        <f>IF(AB38&gt;0,'Company1 Return'!AJ38&amp;", "&amp;'Company2 Return'!AJ38&amp;", "&amp;'Company3 Return'!AJ38,"")</f>
        <v/>
      </c>
      <c r="AK38"/>
      <c r="AL38"/>
      <c r="AM38"/>
      <c r="AN38"/>
      <c r="AO38"/>
      <c r="AP38"/>
      <c r="AQ38"/>
      <c r="AR38" s="42">
        <f t="shared" si="5"/>
        <v>0</v>
      </c>
      <c r="AS38" s="35">
        <f t="shared" si="0"/>
        <v>0</v>
      </c>
      <c r="AT38" s="42">
        <f t="shared" si="6"/>
        <v>0</v>
      </c>
      <c r="AU38" s="45">
        <f t="shared" si="1"/>
        <v>0</v>
      </c>
      <c r="AV38"/>
      <c r="AW38"/>
      <c r="AX38"/>
    </row>
    <row r="39" spans="1:50" s="49" customFormat="1" ht="17.25" customHeight="1">
      <c r="A39" s="1"/>
      <c r="B39" s="22" t="s">
        <v>131</v>
      </c>
      <c r="C39" s="22" t="s">
        <v>132</v>
      </c>
      <c r="D39" s="22" t="s">
        <v>133</v>
      </c>
      <c r="E39" s="23" t="s">
        <v>48</v>
      </c>
      <c r="F39"/>
      <c r="G39" s="24">
        <f>SUM('Company1 Return:Company3 Return'!G39)</f>
        <v>0</v>
      </c>
      <c r="H39" s="24">
        <f>SUM('Company1 Return:Company3 Return'!H39)</f>
        <v>0</v>
      </c>
      <c r="I39" s="25">
        <f>SUM('Company1 Return:Company3 Return'!I39)</f>
        <v>0</v>
      </c>
      <c r="J39" s="26">
        <f>SUM('Company1 Return:Company3 Return'!J39)</f>
        <v>0</v>
      </c>
      <c r="K39" s="27">
        <f>SUM('Company1 Return:Company3 Return'!K39)</f>
        <v>0</v>
      </c>
      <c r="L39" s="25">
        <f>SUM('Company1 Return:Company3 Return'!L39)</f>
        <v>0</v>
      </c>
      <c r="M39" s="26">
        <f>SUM('Company1 Return:Company3 Return'!M39)</f>
        <v>0</v>
      </c>
      <c r="N39" s="27">
        <f>SUM('Company1 Return:Company3 Return'!N39)</f>
        <v>0</v>
      </c>
      <c r="O39" s="24">
        <f>SUM('Company1 Return:Company3 Return'!O39)</f>
        <v>0</v>
      </c>
      <c r="P39" s="28" t="str">
        <f t="shared" si="2"/>
        <v/>
      </c>
      <c r="Q39" s="29">
        <f>SUM('Company1 Return:Company3 Return'!Q39)</f>
        <v>0</v>
      </c>
      <c r="R39" s="30"/>
      <c r="S39" s="56"/>
      <c r="T39" s="57">
        <f>SUM('Company1 Return:Company3 Return'!T39)</f>
        <v>0</v>
      </c>
      <c r="U39" s="58">
        <f>SUM('Company1 Return:Company3 Return'!U39)</f>
        <v>0</v>
      </c>
      <c r="V39" s="59">
        <f>SUM('Company1 Return:Company3 Return'!V39)</f>
        <v>0</v>
      </c>
      <c r="W39" s="43">
        <f>SUM('Company1 Return:Company3 Return'!W39)</f>
        <v>0</v>
      </c>
      <c r="X39" s="35">
        <f>SUM('Company1 Return:Company3 Return'!X39)</f>
        <v>0</v>
      </c>
      <c r="Y39" s="42">
        <f>SUM('Company1 Return:Company3 Return'!Y39)</f>
        <v>0</v>
      </c>
      <c r="Z39" s="35">
        <f>SUM('Company1 Return:Company3 Return'!Z39)</f>
        <v>0</v>
      </c>
      <c r="AA39" s="42">
        <f>SUM('Company1 Return:Company3 Return'!AA39)</f>
        <v>0</v>
      </c>
      <c r="AB39" s="35">
        <f t="shared" si="3"/>
        <v>0</v>
      </c>
      <c r="AC39" s="44">
        <f t="shared" si="4"/>
        <v>0</v>
      </c>
      <c r="AD39"/>
      <c r="AE39" s="37" t="str">
        <f>IF(T39+U39&gt;0,'Company1 Return'!AE39&amp;", "&amp;'Company2 Return'!AE39&amp;", "&amp;'Company3 Return'!AE39,"")</f>
        <v/>
      </c>
      <c r="AF39" s="37" t="str">
        <f>IF(V39&gt;0,'Company1 Return'!AF39&amp;", "&amp;'Company2 Return'!AF39&amp;", "&amp;'Company3 Return'!AF39,"")</f>
        <v/>
      </c>
      <c r="AG39" s="37"/>
      <c r="AH39" s="37" t="str">
        <f>IF(Z39&gt;0,'Company1 Return'!AH39&amp;", "&amp;'Company2 Return'!AH39&amp;", "&amp;'Company3 Return'!AH39,"")</f>
        <v/>
      </c>
      <c r="AI39" s="37" t="str">
        <f>IF(AB39&gt;0,'Company1 Return'!AI39&amp;", "&amp;'Company2 Return'!AI39&amp;", "&amp;'Company3 Return'!AI39,"")</f>
        <v/>
      </c>
      <c r="AJ39" s="37" t="str">
        <f>IF(AB39&gt;0,'Company1 Return'!AJ39&amp;", "&amp;'Company2 Return'!AJ39&amp;", "&amp;'Company3 Return'!AJ39,"")</f>
        <v/>
      </c>
      <c r="AK39"/>
      <c r="AL39"/>
      <c r="AM39"/>
      <c r="AN39"/>
      <c r="AO39"/>
      <c r="AP39"/>
      <c r="AQ39"/>
      <c r="AR39" s="42">
        <f t="shared" si="5"/>
        <v>0</v>
      </c>
      <c r="AS39" s="35">
        <f t="shared" si="0"/>
        <v>0</v>
      </c>
      <c r="AT39" s="42">
        <f t="shared" si="6"/>
        <v>0</v>
      </c>
      <c r="AU39" s="45">
        <f t="shared" si="1"/>
        <v>0</v>
      </c>
      <c r="AV39"/>
      <c r="AW39"/>
      <c r="AX39"/>
    </row>
    <row r="40" spans="1:50" s="49" customFormat="1">
      <c r="A40" s="1"/>
      <c r="B40" s="22" t="s">
        <v>134</v>
      </c>
      <c r="C40" s="22" t="s">
        <v>45</v>
      </c>
      <c r="D40" s="22" t="s">
        <v>135</v>
      </c>
      <c r="E40" s="23" t="s">
        <v>47</v>
      </c>
      <c r="F40"/>
      <c r="G40" s="24">
        <f>SUM('Company1 Return:Company3 Return'!G40)</f>
        <v>0</v>
      </c>
      <c r="H40" s="24">
        <f>SUM('Company1 Return:Company3 Return'!H40)</f>
        <v>0</v>
      </c>
      <c r="I40" s="25">
        <f>SUM('Company1 Return:Company3 Return'!I40)</f>
        <v>0</v>
      </c>
      <c r="J40" s="26">
        <f>SUM('Company1 Return:Company3 Return'!J40)</f>
        <v>0</v>
      </c>
      <c r="K40" s="27">
        <f>SUM('Company1 Return:Company3 Return'!K40)</f>
        <v>0</v>
      </c>
      <c r="L40" s="25">
        <f>SUM('Company1 Return:Company3 Return'!L40)</f>
        <v>0</v>
      </c>
      <c r="M40" s="26">
        <f>SUM('Company1 Return:Company3 Return'!M40)</f>
        <v>0</v>
      </c>
      <c r="N40" s="27">
        <f>SUM('Company1 Return:Company3 Return'!N40)</f>
        <v>0</v>
      </c>
      <c r="O40" s="24">
        <f>SUM('Company1 Return:Company3 Return'!O40)</f>
        <v>0</v>
      </c>
      <c r="P40" s="28" t="str">
        <f t="shared" si="2"/>
        <v/>
      </c>
      <c r="Q40" s="29">
        <f>SUM('Company1 Return:Company3 Return'!Q40)</f>
        <v>0</v>
      </c>
      <c r="R40" s="30"/>
      <c r="S40" s="56"/>
      <c r="T40" s="57">
        <f>SUM('Company1 Return:Company3 Return'!T40)</f>
        <v>0</v>
      </c>
      <c r="U40" s="58">
        <f>SUM('Company1 Return:Company3 Return'!U40)</f>
        <v>0</v>
      </c>
      <c r="V40" s="59">
        <f>SUM('Company1 Return:Company3 Return'!V40)</f>
        <v>0</v>
      </c>
      <c r="W40" s="43">
        <f>SUM('Company1 Return:Company3 Return'!W40)</f>
        <v>0</v>
      </c>
      <c r="X40" s="35">
        <f>SUM('Company1 Return:Company3 Return'!X40)</f>
        <v>0</v>
      </c>
      <c r="Y40" s="42">
        <f>SUM('Company1 Return:Company3 Return'!Y40)</f>
        <v>0</v>
      </c>
      <c r="Z40" s="35">
        <f>SUM('Company1 Return:Company3 Return'!Z40)</f>
        <v>0</v>
      </c>
      <c r="AA40" s="42">
        <f>SUM('Company1 Return:Company3 Return'!AA40)</f>
        <v>0</v>
      </c>
      <c r="AB40" s="35">
        <f t="shared" si="3"/>
        <v>0</v>
      </c>
      <c r="AC40" s="44">
        <f t="shared" si="4"/>
        <v>0</v>
      </c>
      <c r="AD40"/>
      <c r="AE40" s="37" t="str">
        <f>IF(T40+U40&gt;0,'Company1 Return'!AE40&amp;", "&amp;'Company2 Return'!AE40&amp;", "&amp;'Company3 Return'!AE40,"")</f>
        <v/>
      </c>
      <c r="AF40" s="37" t="str">
        <f>IF(V40&gt;0,'Company1 Return'!AF40&amp;", "&amp;'Company2 Return'!AF40&amp;", "&amp;'Company3 Return'!AF40,"")</f>
        <v/>
      </c>
      <c r="AG40" s="37"/>
      <c r="AH40" s="37" t="str">
        <f>IF(Z40&gt;0,'Company1 Return'!AH40&amp;", "&amp;'Company2 Return'!AH40&amp;", "&amp;'Company3 Return'!AH40,"")</f>
        <v/>
      </c>
      <c r="AI40" s="37" t="str">
        <f>IF(AB40&gt;0,'Company1 Return'!AI40&amp;", "&amp;'Company2 Return'!AI40&amp;", "&amp;'Company3 Return'!AI40,"")</f>
        <v/>
      </c>
      <c r="AJ40" s="37" t="str">
        <f>IF(AB40&gt;0,'Company1 Return'!AJ40&amp;", "&amp;'Company2 Return'!AJ40&amp;", "&amp;'Company3 Return'!AJ40,"")</f>
        <v/>
      </c>
      <c r="AK40"/>
      <c r="AL40"/>
      <c r="AM40"/>
      <c r="AN40"/>
      <c r="AO40"/>
      <c r="AP40"/>
      <c r="AQ40"/>
      <c r="AR40" s="42">
        <f t="shared" si="5"/>
        <v>0</v>
      </c>
      <c r="AS40" s="35">
        <f t="shared" si="0"/>
        <v>0</v>
      </c>
      <c r="AT40" s="42">
        <f t="shared" si="6"/>
        <v>0</v>
      </c>
      <c r="AU40" s="45">
        <f t="shared" si="1"/>
        <v>0</v>
      </c>
      <c r="AV40"/>
      <c r="AW40"/>
      <c r="AX40"/>
    </row>
    <row r="41" spans="1:50" s="49" customFormat="1" ht="17.25" customHeight="1">
      <c r="A41" s="1"/>
      <c r="B41" s="22" t="s">
        <v>136</v>
      </c>
      <c r="C41" s="22" t="s">
        <v>56</v>
      </c>
      <c r="D41" s="22" t="s">
        <v>137</v>
      </c>
      <c r="E41" s="23" t="s">
        <v>47</v>
      </c>
      <c r="F41"/>
      <c r="G41" s="24">
        <f>SUM('Company1 Return:Company3 Return'!G41)</f>
        <v>0</v>
      </c>
      <c r="H41" s="24">
        <f>SUM('Company1 Return:Company3 Return'!H41)</f>
        <v>0</v>
      </c>
      <c r="I41" s="25">
        <f>SUM('Company1 Return:Company3 Return'!I41)</f>
        <v>0</v>
      </c>
      <c r="J41" s="26">
        <f>SUM('Company1 Return:Company3 Return'!J41)</f>
        <v>0</v>
      </c>
      <c r="K41" s="27">
        <f>SUM('Company1 Return:Company3 Return'!K41)</f>
        <v>0</v>
      </c>
      <c r="L41" s="25">
        <f>SUM('Company1 Return:Company3 Return'!L41)</f>
        <v>0</v>
      </c>
      <c r="M41" s="26">
        <f>SUM('Company1 Return:Company3 Return'!M41)</f>
        <v>0</v>
      </c>
      <c r="N41" s="27">
        <f>SUM('Company1 Return:Company3 Return'!N41)</f>
        <v>0</v>
      </c>
      <c r="O41" s="24">
        <f>SUM('Company1 Return:Company3 Return'!O41)</f>
        <v>0</v>
      </c>
      <c r="P41" s="28" t="str">
        <f t="shared" si="2"/>
        <v/>
      </c>
      <c r="Q41" s="29">
        <f>SUM('Company1 Return:Company3 Return'!Q41)</f>
        <v>0</v>
      </c>
      <c r="R41" s="30"/>
      <c r="S41" s="56"/>
      <c r="T41" s="57">
        <f>SUM('Company1 Return:Company3 Return'!T41)</f>
        <v>0</v>
      </c>
      <c r="U41" s="58">
        <f>SUM('Company1 Return:Company3 Return'!U41)</f>
        <v>0</v>
      </c>
      <c r="V41" s="59">
        <f>SUM('Company1 Return:Company3 Return'!V41)</f>
        <v>0</v>
      </c>
      <c r="W41" s="43">
        <f>SUM('Company1 Return:Company3 Return'!W41)</f>
        <v>0</v>
      </c>
      <c r="X41" s="35">
        <f>SUM('Company1 Return:Company3 Return'!X41)</f>
        <v>0</v>
      </c>
      <c r="Y41" s="42">
        <f>SUM('Company1 Return:Company3 Return'!Y41)</f>
        <v>0</v>
      </c>
      <c r="Z41" s="35">
        <f>SUM('Company1 Return:Company3 Return'!Z41)</f>
        <v>0</v>
      </c>
      <c r="AA41" s="42">
        <f>SUM('Company1 Return:Company3 Return'!AA41)</f>
        <v>0</v>
      </c>
      <c r="AB41" s="35">
        <f t="shared" si="3"/>
        <v>0</v>
      </c>
      <c r="AC41" s="44">
        <f t="shared" si="4"/>
        <v>0</v>
      </c>
      <c r="AD41"/>
      <c r="AE41" s="37" t="str">
        <f>IF(T41+U41&gt;0,'Company1 Return'!AE41&amp;", "&amp;'Company2 Return'!AE41&amp;", "&amp;'Company3 Return'!AE41,"")</f>
        <v/>
      </c>
      <c r="AF41" s="37" t="str">
        <f>IF(V41&gt;0,'Company1 Return'!AF41&amp;", "&amp;'Company2 Return'!AF41&amp;", "&amp;'Company3 Return'!AF41,"")</f>
        <v/>
      </c>
      <c r="AG41" s="37"/>
      <c r="AH41" s="37" t="str">
        <f>IF(Z41&gt;0,'Company1 Return'!AH41&amp;", "&amp;'Company2 Return'!AH41&amp;", "&amp;'Company3 Return'!AH41,"")</f>
        <v/>
      </c>
      <c r="AI41" s="37" t="str">
        <f>IF(AB41&gt;0,'Company1 Return'!AI41&amp;", "&amp;'Company2 Return'!AI41&amp;", "&amp;'Company3 Return'!AI41,"")</f>
        <v/>
      </c>
      <c r="AJ41" s="37" t="str">
        <f>IF(AB41&gt;0,'Company1 Return'!AJ41&amp;", "&amp;'Company2 Return'!AJ41&amp;", "&amp;'Company3 Return'!AJ41,"")</f>
        <v/>
      </c>
      <c r="AK41"/>
      <c r="AL41"/>
      <c r="AM41"/>
      <c r="AN41"/>
      <c r="AO41"/>
      <c r="AP41"/>
      <c r="AQ41"/>
      <c r="AR41" s="42">
        <f t="shared" si="5"/>
        <v>0</v>
      </c>
      <c r="AS41" s="35">
        <f t="shared" si="0"/>
        <v>0</v>
      </c>
      <c r="AT41" s="42">
        <f t="shared" si="6"/>
        <v>0</v>
      </c>
      <c r="AU41" s="45">
        <f t="shared" si="1"/>
        <v>0</v>
      </c>
      <c r="AV41"/>
      <c r="AW41"/>
      <c r="AX41"/>
    </row>
    <row r="42" spans="1:50" s="49" customFormat="1" ht="17.25" customHeight="1">
      <c r="A42" s="1"/>
      <c r="B42" s="22" t="s">
        <v>136</v>
      </c>
      <c r="C42" s="22" t="s">
        <v>138</v>
      </c>
      <c r="D42" s="22" t="s">
        <v>139</v>
      </c>
      <c r="E42" s="23" t="s">
        <v>40</v>
      </c>
      <c r="F42"/>
      <c r="G42" s="24">
        <f>SUM('Company1 Return:Company3 Return'!G42)</f>
        <v>0</v>
      </c>
      <c r="H42" s="24">
        <f>SUM('Company1 Return:Company3 Return'!H42)</f>
        <v>0</v>
      </c>
      <c r="I42" s="25">
        <f>SUM('Company1 Return:Company3 Return'!I42)</f>
        <v>0</v>
      </c>
      <c r="J42" s="26">
        <f>SUM('Company1 Return:Company3 Return'!J42)</f>
        <v>0</v>
      </c>
      <c r="K42" s="27">
        <f>SUM('Company1 Return:Company3 Return'!K42)</f>
        <v>0</v>
      </c>
      <c r="L42" s="25">
        <f>SUM('Company1 Return:Company3 Return'!L42)</f>
        <v>0</v>
      </c>
      <c r="M42" s="26">
        <f>SUM('Company1 Return:Company3 Return'!M42)</f>
        <v>0</v>
      </c>
      <c r="N42" s="27">
        <f>SUM('Company1 Return:Company3 Return'!N42)</f>
        <v>0</v>
      </c>
      <c r="O42" s="24">
        <f>SUM('Company1 Return:Company3 Return'!O42)</f>
        <v>0</v>
      </c>
      <c r="P42" s="28" t="str">
        <f t="shared" si="2"/>
        <v/>
      </c>
      <c r="Q42" s="29">
        <f>SUM('Company1 Return:Company3 Return'!Q42)</f>
        <v>0</v>
      </c>
      <c r="R42" s="30"/>
      <c r="S42" s="56"/>
      <c r="T42" s="57">
        <f>SUM('Company1 Return:Company3 Return'!T42)</f>
        <v>0</v>
      </c>
      <c r="U42" s="58">
        <f>SUM('Company1 Return:Company3 Return'!U42)</f>
        <v>0</v>
      </c>
      <c r="V42" s="59">
        <f>SUM('Company1 Return:Company3 Return'!V42)</f>
        <v>0</v>
      </c>
      <c r="W42" s="43">
        <f>SUM('Company1 Return:Company3 Return'!W42)</f>
        <v>0</v>
      </c>
      <c r="X42" s="35">
        <f>SUM('Company1 Return:Company3 Return'!X42)</f>
        <v>0</v>
      </c>
      <c r="Y42" s="42">
        <f>SUM('Company1 Return:Company3 Return'!Y42)</f>
        <v>0</v>
      </c>
      <c r="Z42" s="35">
        <f>SUM('Company1 Return:Company3 Return'!Z42)</f>
        <v>0</v>
      </c>
      <c r="AA42" s="42">
        <f>SUM('Company1 Return:Company3 Return'!AA42)</f>
        <v>0</v>
      </c>
      <c r="AB42" s="35">
        <f t="shared" si="3"/>
        <v>0</v>
      </c>
      <c r="AC42" s="44">
        <f t="shared" si="4"/>
        <v>0</v>
      </c>
      <c r="AD42"/>
      <c r="AE42" s="37" t="str">
        <f>IF(T42+U42&gt;0,'Company1 Return'!AE42&amp;", "&amp;'Company2 Return'!AE42&amp;", "&amp;'Company3 Return'!AE42,"")</f>
        <v/>
      </c>
      <c r="AF42" s="37" t="str">
        <f>IF(V42&gt;0,'Company1 Return'!AF42&amp;", "&amp;'Company2 Return'!AF42&amp;", "&amp;'Company3 Return'!AF42,"")</f>
        <v/>
      </c>
      <c r="AG42" s="37"/>
      <c r="AH42" s="37" t="str">
        <f>IF(Z42&gt;0,'Company1 Return'!AH42&amp;", "&amp;'Company2 Return'!AH42&amp;", "&amp;'Company3 Return'!AH42,"")</f>
        <v/>
      </c>
      <c r="AI42" s="37" t="str">
        <f>IF(AB42&gt;0,'Company1 Return'!AI42&amp;", "&amp;'Company2 Return'!AI42&amp;", "&amp;'Company3 Return'!AI42,"")</f>
        <v/>
      </c>
      <c r="AJ42" s="37" t="str">
        <f>IF(AB42&gt;0,'Company1 Return'!AJ42&amp;", "&amp;'Company2 Return'!AJ42&amp;", "&amp;'Company3 Return'!AJ42,"")</f>
        <v/>
      </c>
      <c r="AK42" s="60"/>
      <c r="AL42"/>
      <c r="AM42"/>
      <c r="AN42"/>
      <c r="AO42"/>
      <c r="AP42"/>
      <c r="AQ42"/>
      <c r="AR42" s="42">
        <f t="shared" si="5"/>
        <v>0</v>
      </c>
      <c r="AS42" s="35">
        <f t="shared" si="0"/>
        <v>0</v>
      </c>
      <c r="AT42" s="42">
        <f t="shared" si="6"/>
        <v>0</v>
      </c>
      <c r="AU42" s="45">
        <f t="shared" si="1"/>
        <v>0</v>
      </c>
      <c r="AV42"/>
      <c r="AW42"/>
      <c r="AX42"/>
    </row>
    <row r="43" spans="1:50" s="49" customFormat="1" ht="16.95" customHeight="1">
      <c r="A43" s="1"/>
      <c r="B43" s="22" t="s">
        <v>140</v>
      </c>
      <c r="C43" s="55" t="s">
        <v>53</v>
      </c>
      <c r="D43" s="22" t="s">
        <v>141</v>
      </c>
      <c r="E43" s="23" t="s">
        <v>40</v>
      </c>
      <c r="F43"/>
      <c r="G43" s="24">
        <f>SUM('Company1 Return:Company3 Return'!G43)+INDEX('Aviation Contracts'!$H$2:$X$290,MATCH('Total Haulier Data Return'!$D43,'Aviation Contracts'!$B$2:$B$291,),MATCH('Total Haulier Data Return'!G$1,'Aviation Contracts'!$H$1:$X$1,))</f>
        <v>0</v>
      </c>
      <c r="H43" s="24">
        <f>SUM('Company1 Return:Company3 Return'!H43)+INDEX('Aviation Contracts'!$H$2:$X$290,MATCH('Total Haulier Data Return'!$D43,'Aviation Contracts'!$B$2:$B$291,),MATCH('Total Haulier Data Return'!H$1,'Aviation Contracts'!$H$1:$X$1,))</f>
        <v>0</v>
      </c>
      <c r="I43" s="24">
        <f>SUM('Company1 Return:Company3 Return'!I43)+INDEX('Aviation Contracts'!$H$2:$X$290,MATCH('Total Haulier Data Return'!$D43,'Aviation Contracts'!$B$2:$B$291,),MATCH('Total Haulier Data Return'!I$1,'Aviation Contracts'!$H$1:$X$1,))</f>
        <v>0</v>
      </c>
      <c r="J43" s="26">
        <f>SUM('Company1 Return:Company3 Return'!J43)+INDEX('Aviation Contracts'!$H$2:$X$290,MATCH('Total Haulier Data Return'!$D43,'Aviation Contracts'!$B$2:$B$291,),MATCH('Total Haulier Data Return'!J$1,'Aviation Contracts'!$H$1:$X$1,))</f>
        <v>0</v>
      </c>
      <c r="K43" s="24">
        <f>SUM('Company1 Return:Company3 Return'!K43)+INDEX('Aviation Contracts'!$H$2:$X$290,MATCH('Total Haulier Data Return'!$D43,'Aviation Contracts'!$B$2:$B$291,),MATCH('Total Haulier Data Return'!K$1,'Aviation Contracts'!$H$1:$X$1,))</f>
        <v>0</v>
      </c>
      <c r="L43" s="24">
        <f>SUM('Company1 Return:Company3 Return'!L43)+INDEX('Aviation Contracts'!$H$2:$X$290,MATCH('Total Haulier Data Return'!$D43,'Aviation Contracts'!$B$2:$B$291,),MATCH('Total Haulier Data Return'!L$1,'Aviation Contracts'!$H$1:$X$1,))</f>
        <v>0</v>
      </c>
      <c r="M43" s="26">
        <f>SUM('Company1 Return:Company3 Return'!M43)+INDEX('Aviation Contracts'!$H$2:$X$290,MATCH('Total Haulier Data Return'!$D43,'Aviation Contracts'!$B$2:$B$291,),MATCH('Total Haulier Data Return'!M$1,'Aviation Contracts'!$H$1:$X$1,))</f>
        <v>0</v>
      </c>
      <c r="N43" s="24">
        <f>SUM('Company1 Return:Company3 Return'!N43)+INDEX('Aviation Contracts'!$H$2:$X$290,MATCH('Total Haulier Data Return'!$D43,'Aviation Contracts'!$B$2:$B$291,),MATCH('Total Haulier Data Return'!N$1,'Aviation Contracts'!$H$1:$X$1,))</f>
        <v>0</v>
      </c>
      <c r="O43" s="24">
        <f>SUM('Company1 Return:Company3 Return'!O43)+INDEX('Aviation Contracts'!$H$2:$X$290,MATCH('Total Haulier Data Return'!$D43,'Aviation Contracts'!$B$2:$B$291,),MATCH('Total Haulier Data Return'!O$1,'Aviation Contracts'!$H$1:$X$1,))</f>
        <v>0</v>
      </c>
      <c r="P43" s="28" t="str">
        <f t="shared" si="2"/>
        <v/>
      </c>
      <c r="Q43" s="29">
        <f>SUM('Company1 Return:Company3 Return'!Q43)+INDEX('Aviation Contracts'!$H$2:$X$290,MATCH('Total Haulier Data Return'!$D43,'Aviation Contracts'!$B$2:$B$291,),MATCH('Total Haulier Data Return'!Q$1,'Aviation Contracts'!$H$1:$X$1,))</f>
        <v>0</v>
      </c>
      <c r="R43" s="30"/>
      <c r="S43"/>
      <c r="T43" s="41">
        <f>SUM('Company1 Return:Company3 Return'!T43)</f>
        <v>0</v>
      </c>
      <c r="U43" s="42">
        <f>SUM('Company1 Return:Company3 Return'!U43)</f>
        <v>0</v>
      </c>
      <c r="V43" s="35">
        <f>SUM('Company1 Return:Company3 Return'!V43)</f>
        <v>0</v>
      </c>
      <c r="W43" s="43">
        <f>SUM('Company1 Return:Company3 Return'!W43)+INDEX('Aviation Contracts'!$H$2:$X$290,MATCH('Total Haulier Data Return'!$D43,'Aviation Contracts'!$B$2:$B$291,),MATCH('Total Haulier Data Return'!W$1,'Aviation Contracts'!$H$1:$X$1,))</f>
        <v>0</v>
      </c>
      <c r="X43" s="35">
        <f>SUM('Company1 Return:Company3 Return'!X43)</f>
        <v>0</v>
      </c>
      <c r="Y43" s="42">
        <f>SUM('Company1 Return:Company3 Return'!Y43)</f>
        <v>0</v>
      </c>
      <c r="Z43" s="35">
        <f>SUM('Company1 Return:Company3 Return'!Z43)</f>
        <v>0</v>
      </c>
      <c r="AA43" s="42">
        <f>SUM('Company1 Return:Company3 Return'!AA43)</f>
        <v>0</v>
      </c>
      <c r="AB43" s="35">
        <f t="shared" si="3"/>
        <v>0</v>
      </c>
      <c r="AC43" s="44">
        <f t="shared" si="4"/>
        <v>0</v>
      </c>
      <c r="AD43"/>
      <c r="AE43" s="37" t="str">
        <f>IF(T43+U43&gt;0,'Company1 Return'!AE43&amp;", "&amp;'Company2 Return'!AE43&amp;", "&amp;'Company3 Return'!AE43,"")</f>
        <v/>
      </c>
      <c r="AF43" s="37" t="str">
        <f>IF(V43&gt;0,'Company1 Return'!AF43&amp;", "&amp;'Company2 Return'!AF43&amp;", "&amp;'Company3 Return'!AF43,"")</f>
        <v/>
      </c>
      <c r="AG43" s="37"/>
      <c r="AH43" s="37" t="str">
        <f>IF(Z43&gt;0,'Company1 Return'!AH43&amp;", "&amp;'Company2 Return'!AH43&amp;", "&amp;'Company3 Return'!AH43,"")</f>
        <v/>
      </c>
      <c r="AI43" s="37" t="str">
        <f>IF(AB43&gt;0,'Company1 Return'!AI43&amp;", "&amp;'Company2 Return'!AI43&amp;", "&amp;'Company3 Return'!AI43,"")</f>
        <v/>
      </c>
      <c r="AJ43" s="37" t="str">
        <f>IF(AB43&gt;0,'Company1 Return'!AJ43&amp;", "&amp;'Company2 Return'!AJ43&amp;", "&amp;'Company3 Return'!AJ43,"")</f>
        <v/>
      </c>
      <c r="AK43"/>
      <c r="AL43"/>
      <c r="AM43"/>
      <c r="AN43"/>
      <c r="AO43"/>
      <c r="AP43"/>
      <c r="AQ43"/>
      <c r="AR43" s="42">
        <f t="shared" si="5"/>
        <v>0</v>
      </c>
      <c r="AS43" s="35">
        <f t="shared" si="0"/>
        <v>0</v>
      </c>
      <c r="AT43" s="42">
        <f t="shared" si="6"/>
        <v>0</v>
      </c>
      <c r="AU43" s="45">
        <f t="shared" si="1"/>
        <v>0</v>
      </c>
      <c r="AV43"/>
      <c r="AW43"/>
      <c r="AX43"/>
    </row>
    <row r="44" spans="1:50" s="49" customFormat="1" ht="17.25" customHeight="1">
      <c r="A44" s="1"/>
      <c r="B44" s="22" t="s">
        <v>142</v>
      </c>
      <c r="C44" s="22" t="s">
        <v>143</v>
      </c>
      <c r="D44" s="22" t="s">
        <v>144</v>
      </c>
      <c r="E44" s="23" t="s">
        <v>40</v>
      </c>
      <c r="F44"/>
      <c r="G44" s="24">
        <f>SUM('Company1 Return:Company3 Return'!G44)</f>
        <v>0</v>
      </c>
      <c r="H44" s="24">
        <f>SUM('Company1 Return:Company3 Return'!H44)</f>
        <v>0</v>
      </c>
      <c r="I44" s="25">
        <f>SUM('Company1 Return:Company3 Return'!I44)</f>
        <v>0</v>
      </c>
      <c r="J44" s="26">
        <f>SUM('Company1 Return:Company3 Return'!J44)</f>
        <v>0</v>
      </c>
      <c r="K44" s="27">
        <f>SUM('Company1 Return:Company3 Return'!K44)</f>
        <v>0</v>
      </c>
      <c r="L44" s="25">
        <f>SUM('Company1 Return:Company3 Return'!L44)</f>
        <v>0</v>
      </c>
      <c r="M44" s="26">
        <f>SUM('Company1 Return:Company3 Return'!M44)</f>
        <v>0</v>
      </c>
      <c r="N44" s="27">
        <f>SUM('Company1 Return:Company3 Return'!N44)</f>
        <v>0</v>
      </c>
      <c r="O44" s="24">
        <f>SUM('Company1 Return:Company3 Return'!O44)</f>
        <v>0</v>
      </c>
      <c r="P44" s="28" t="str">
        <f t="shared" si="2"/>
        <v/>
      </c>
      <c r="Q44" s="29">
        <f>SUM('Company1 Return:Company3 Return'!Q44)</f>
        <v>0</v>
      </c>
      <c r="R44" s="30"/>
      <c r="S44" s="56"/>
      <c r="T44" s="57">
        <f>SUM('Company1 Return:Company3 Return'!T44)</f>
        <v>0</v>
      </c>
      <c r="U44" s="58">
        <f>SUM('Company1 Return:Company3 Return'!U44)</f>
        <v>0</v>
      </c>
      <c r="V44" s="59">
        <f>SUM('Company1 Return:Company3 Return'!V44)</f>
        <v>0</v>
      </c>
      <c r="W44" s="43">
        <f>SUM('Company1 Return:Company3 Return'!W44)</f>
        <v>0</v>
      </c>
      <c r="X44" s="35">
        <f>SUM('Company1 Return:Company3 Return'!X44)</f>
        <v>0</v>
      </c>
      <c r="Y44" s="42">
        <f>SUM('Company1 Return:Company3 Return'!Y44)</f>
        <v>0</v>
      </c>
      <c r="Z44" s="35">
        <f>SUM('Company1 Return:Company3 Return'!Z44)</f>
        <v>0</v>
      </c>
      <c r="AA44" s="42">
        <f>SUM('Company1 Return:Company3 Return'!AA44)</f>
        <v>0</v>
      </c>
      <c r="AB44" s="35">
        <f t="shared" si="3"/>
        <v>0</v>
      </c>
      <c r="AC44" s="44">
        <f t="shared" si="4"/>
        <v>0</v>
      </c>
      <c r="AD44"/>
      <c r="AE44" s="37" t="str">
        <f>IF(T44+U44&gt;0,'Company1 Return'!AE44&amp;", "&amp;'Company2 Return'!AE44&amp;", "&amp;'Company3 Return'!AE44,"")</f>
        <v/>
      </c>
      <c r="AF44" s="37" t="str">
        <f>IF(V44&gt;0,'Company1 Return'!AF44&amp;", "&amp;'Company2 Return'!AF44&amp;", "&amp;'Company3 Return'!AF44,"")</f>
        <v/>
      </c>
      <c r="AG44" s="37"/>
      <c r="AH44" s="37" t="str">
        <f>IF(Z44&gt;0,'Company1 Return'!AH44&amp;", "&amp;'Company2 Return'!AH44&amp;", "&amp;'Company3 Return'!AH44,"")</f>
        <v/>
      </c>
      <c r="AI44" s="37" t="str">
        <f>IF(AB44&gt;0,'Company1 Return'!AI44&amp;", "&amp;'Company2 Return'!AI44&amp;", "&amp;'Company3 Return'!AI44,"")</f>
        <v/>
      </c>
      <c r="AJ44" s="37" t="str">
        <f>IF(AB44&gt;0,'Company1 Return'!AJ44&amp;", "&amp;'Company2 Return'!AJ44&amp;", "&amp;'Company3 Return'!AJ44,"")</f>
        <v/>
      </c>
      <c r="AK44"/>
      <c r="AL44"/>
      <c r="AM44"/>
      <c r="AN44"/>
      <c r="AO44"/>
      <c r="AP44"/>
      <c r="AQ44"/>
      <c r="AR44" s="42">
        <f t="shared" si="5"/>
        <v>0</v>
      </c>
      <c r="AS44" s="35">
        <f t="shared" si="0"/>
        <v>0</v>
      </c>
      <c r="AT44" s="42">
        <f t="shared" si="6"/>
        <v>0</v>
      </c>
      <c r="AU44" s="45">
        <f t="shared" si="1"/>
        <v>0</v>
      </c>
      <c r="AV44"/>
      <c r="AW44"/>
      <c r="AX44"/>
    </row>
    <row r="45" spans="1:50" s="49" customFormat="1" ht="17.25" customHeight="1">
      <c r="A45" s="1"/>
      <c r="B45" s="22" t="s">
        <v>145</v>
      </c>
      <c r="C45" s="22" t="s">
        <v>105</v>
      </c>
      <c r="D45" s="22" t="s">
        <v>146</v>
      </c>
      <c r="E45" s="23" t="s">
        <v>47</v>
      </c>
      <c r="F45"/>
      <c r="G45" s="24">
        <f>SUM('Company1 Return:Company3 Return'!G45)</f>
        <v>0</v>
      </c>
      <c r="H45" s="24">
        <f>SUM('Company1 Return:Company3 Return'!H45)</f>
        <v>0</v>
      </c>
      <c r="I45" s="25">
        <f>SUM('Company1 Return:Company3 Return'!I45)</f>
        <v>0</v>
      </c>
      <c r="J45" s="26">
        <f>SUM('Company1 Return:Company3 Return'!J45)</f>
        <v>0</v>
      </c>
      <c r="K45" s="27">
        <f>SUM('Company1 Return:Company3 Return'!K45)</f>
        <v>0</v>
      </c>
      <c r="L45" s="25">
        <f>SUM('Company1 Return:Company3 Return'!L45)</f>
        <v>0</v>
      </c>
      <c r="M45" s="26">
        <f>SUM('Company1 Return:Company3 Return'!M45)</f>
        <v>0</v>
      </c>
      <c r="N45" s="27">
        <f>SUM('Company1 Return:Company3 Return'!N45)</f>
        <v>0</v>
      </c>
      <c r="O45" s="24">
        <f>SUM('Company1 Return:Company3 Return'!O45)</f>
        <v>0</v>
      </c>
      <c r="P45" s="28" t="str">
        <f t="shared" si="2"/>
        <v/>
      </c>
      <c r="Q45" s="29">
        <f>SUM('Company1 Return:Company3 Return'!Q45)</f>
        <v>0</v>
      </c>
      <c r="R45" s="30"/>
      <c r="S45" s="56"/>
      <c r="T45" s="57">
        <f>SUM('Company1 Return:Company3 Return'!T45)</f>
        <v>0</v>
      </c>
      <c r="U45" s="58">
        <f>SUM('Company1 Return:Company3 Return'!U45)</f>
        <v>0</v>
      </c>
      <c r="V45" s="59">
        <f>SUM('Company1 Return:Company3 Return'!V45)</f>
        <v>0</v>
      </c>
      <c r="W45" s="43">
        <f>SUM('Company1 Return:Company3 Return'!W45)</f>
        <v>0</v>
      </c>
      <c r="X45" s="35">
        <f>SUM('Company1 Return:Company3 Return'!X45)</f>
        <v>0</v>
      </c>
      <c r="Y45" s="42">
        <f>SUM('Company1 Return:Company3 Return'!Y45)</f>
        <v>0</v>
      </c>
      <c r="Z45" s="35">
        <f>SUM('Company1 Return:Company3 Return'!Z45)</f>
        <v>0</v>
      </c>
      <c r="AA45" s="42">
        <f>SUM('Company1 Return:Company3 Return'!AA45)</f>
        <v>0</v>
      </c>
      <c r="AB45" s="35">
        <f t="shared" si="3"/>
        <v>0</v>
      </c>
      <c r="AC45" s="44">
        <f t="shared" si="4"/>
        <v>0</v>
      </c>
      <c r="AD45"/>
      <c r="AE45" s="37" t="str">
        <f>IF(T45+U45&gt;0,'Company1 Return'!AE45&amp;", "&amp;'Company2 Return'!AE45&amp;", "&amp;'Company3 Return'!AE45,"")</f>
        <v/>
      </c>
      <c r="AF45" s="37" t="str">
        <f>IF(V45&gt;0,'Company1 Return'!AF45&amp;", "&amp;'Company2 Return'!AF45&amp;", "&amp;'Company3 Return'!AF45,"")</f>
        <v/>
      </c>
      <c r="AG45" s="37"/>
      <c r="AH45" s="37" t="str">
        <f>IF(Z45&gt;0,'Company1 Return'!AH45&amp;", "&amp;'Company2 Return'!AH45&amp;", "&amp;'Company3 Return'!AH45,"")</f>
        <v/>
      </c>
      <c r="AI45" s="37" t="str">
        <f>IF(AB45&gt;0,'Company1 Return'!AI45&amp;", "&amp;'Company2 Return'!AI45&amp;", "&amp;'Company3 Return'!AI45,"")</f>
        <v/>
      </c>
      <c r="AJ45" s="37" t="str">
        <f>IF(AB45&gt;0,'Company1 Return'!AJ45&amp;", "&amp;'Company2 Return'!AJ45&amp;", "&amp;'Company3 Return'!AJ45,"")</f>
        <v/>
      </c>
      <c r="AK45"/>
      <c r="AL45"/>
      <c r="AM45"/>
      <c r="AN45"/>
      <c r="AO45"/>
      <c r="AP45"/>
      <c r="AQ45"/>
      <c r="AR45" s="42">
        <f t="shared" si="5"/>
        <v>0</v>
      </c>
      <c r="AS45" s="35">
        <f t="shared" si="0"/>
        <v>0</v>
      </c>
      <c r="AT45" s="42">
        <f t="shared" si="6"/>
        <v>0</v>
      </c>
      <c r="AU45" s="45">
        <f t="shared" si="1"/>
        <v>0</v>
      </c>
      <c r="AV45"/>
      <c r="AW45"/>
      <c r="AX45"/>
    </row>
    <row r="46" spans="1:50" s="49" customFormat="1" ht="17.25" customHeight="1">
      <c r="A46" s="1"/>
      <c r="B46" s="22" t="s">
        <v>147</v>
      </c>
      <c r="C46" s="22" t="s">
        <v>123</v>
      </c>
      <c r="D46" s="22" t="s">
        <v>148</v>
      </c>
      <c r="E46" s="23" t="s">
        <v>47</v>
      </c>
      <c r="F46"/>
      <c r="G46" s="24">
        <f>SUM('Company1 Return:Company3 Return'!G46)</f>
        <v>0</v>
      </c>
      <c r="H46" s="24">
        <f>SUM('Company1 Return:Company3 Return'!H46)</f>
        <v>0</v>
      </c>
      <c r="I46" s="25">
        <f>SUM('Company1 Return:Company3 Return'!I46)</f>
        <v>0</v>
      </c>
      <c r="J46" s="26">
        <f>SUM('Company1 Return:Company3 Return'!J46)</f>
        <v>0</v>
      </c>
      <c r="K46" s="27">
        <f>SUM('Company1 Return:Company3 Return'!K46)</f>
        <v>0</v>
      </c>
      <c r="L46" s="25">
        <f>SUM('Company1 Return:Company3 Return'!L46)</f>
        <v>0</v>
      </c>
      <c r="M46" s="26">
        <f>SUM('Company1 Return:Company3 Return'!M46)</f>
        <v>0</v>
      </c>
      <c r="N46" s="27">
        <f>SUM('Company1 Return:Company3 Return'!N46)</f>
        <v>0</v>
      </c>
      <c r="O46" s="24">
        <f>SUM('Company1 Return:Company3 Return'!O46)</f>
        <v>0</v>
      </c>
      <c r="P46" s="28" t="str">
        <f t="shared" si="2"/>
        <v/>
      </c>
      <c r="Q46" s="29">
        <f>SUM('Company1 Return:Company3 Return'!Q46)</f>
        <v>0</v>
      </c>
      <c r="R46" s="30"/>
      <c r="S46" s="56"/>
      <c r="T46" s="57">
        <f>SUM('Company1 Return:Company3 Return'!T46)</f>
        <v>0</v>
      </c>
      <c r="U46" s="58">
        <f>SUM('Company1 Return:Company3 Return'!U46)</f>
        <v>0</v>
      </c>
      <c r="V46" s="59">
        <f>SUM('Company1 Return:Company3 Return'!V46)</f>
        <v>0</v>
      </c>
      <c r="W46" s="43">
        <f>SUM('Company1 Return:Company3 Return'!W46)</f>
        <v>0</v>
      </c>
      <c r="X46" s="35">
        <f>SUM('Company1 Return:Company3 Return'!X46)</f>
        <v>0</v>
      </c>
      <c r="Y46" s="42">
        <f>SUM('Company1 Return:Company3 Return'!Y46)</f>
        <v>0</v>
      </c>
      <c r="Z46" s="35">
        <f>SUM('Company1 Return:Company3 Return'!Z46)</f>
        <v>0</v>
      </c>
      <c r="AA46" s="42">
        <f>SUM('Company1 Return:Company3 Return'!AA46)</f>
        <v>0</v>
      </c>
      <c r="AB46" s="35">
        <f t="shared" si="3"/>
        <v>0</v>
      </c>
      <c r="AC46" s="44">
        <f t="shared" si="4"/>
        <v>0</v>
      </c>
      <c r="AD46"/>
      <c r="AE46" s="37" t="str">
        <f>IF(T46+U46&gt;0,'Company1 Return'!AE46&amp;", "&amp;'Company2 Return'!AE46&amp;", "&amp;'Company3 Return'!AE46,"")</f>
        <v/>
      </c>
      <c r="AF46" s="37" t="str">
        <f>IF(V46&gt;0,'Company1 Return'!AF46&amp;", "&amp;'Company2 Return'!AF46&amp;", "&amp;'Company3 Return'!AF46,"")</f>
        <v/>
      </c>
      <c r="AG46" s="37"/>
      <c r="AH46" s="37" t="str">
        <f>IF(Z46&gt;0,'Company1 Return'!AH46&amp;", "&amp;'Company2 Return'!AH46&amp;", "&amp;'Company3 Return'!AH46,"")</f>
        <v/>
      </c>
      <c r="AI46" s="37" t="str">
        <f>IF(AB46&gt;0,'Company1 Return'!AI46&amp;", "&amp;'Company2 Return'!AI46&amp;", "&amp;'Company3 Return'!AI46,"")</f>
        <v/>
      </c>
      <c r="AJ46" s="37" t="str">
        <f>IF(AB46&gt;0,'Company1 Return'!AJ46&amp;", "&amp;'Company2 Return'!AJ46&amp;", "&amp;'Company3 Return'!AJ46,"")</f>
        <v/>
      </c>
      <c r="AK46"/>
      <c r="AL46"/>
      <c r="AM46"/>
      <c r="AN46"/>
      <c r="AO46"/>
      <c r="AP46"/>
      <c r="AQ46"/>
      <c r="AR46" s="42">
        <f t="shared" si="5"/>
        <v>0</v>
      </c>
      <c r="AS46" s="35">
        <f t="shared" si="0"/>
        <v>0</v>
      </c>
      <c r="AT46" s="42">
        <f t="shared" si="6"/>
        <v>0</v>
      </c>
      <c r="AU46" s="45">
        <f t="shared" si="1"/>
        <v>0</v>
      </c>
      <c r="AV46"/>
      <c r="AW46"/>
      <c r="AX46"/>
    </row>
    <row r="47" spans="1:50" s="49" customFormat="1" ht="17.25" customHeight="1">
      <c r="A47" s="1"/>
      <c r="B47" s="22" t="s">
        <v>149</v>
      </c>
      <c r="C47" s="22" t="s">
        <v>45</v>
      </c>
      <c r="D47" s="22" t="s">
        <v>150</v>
      </c>
      <c r="E47" s="23" t="s">
        <v>47</v>
      </c>
      <c r="F47"/>
      <c r="G47" s="24">
        <f>SUM('Company1 Return:Company3 Return'!G47)</f>
        <v>0</v>
      </c>
      <c r="H47" s="24">
        <f>SUM('Company1 Return:Company3 Return'!H47)</f>
        <v>0</v>
      </c>
      <c r="I47" s="25">
        <f>SUM('Company1 Return:Company3 Return'!I47)</f>
        <v>0</v>
      </c>
      <c r="J47" s="26">
        <f>SUM('Company1 Return:Company3 Return'!J47)</f>
        <v>0</v>
      </c>
      <c r="K47" s="27">
        <f>SUM('Company1 Return:Company3 Return'!K47)</f>
        <v>0</v>
      </c>
      <c r="L47" s="25">
        <f>SUM('Company1 Return:Company3 Return'!L47)</f>
        <v>0</v>
      </c>
      <c r="M47" s="26">
        <f>SUM('Company1 Return:Company3 Return'!M47)</f>
        <v>0</v>
      </c>
      <c r="N47" s="27">
        <f>SUM('Company1 Return:Company3 Return'!N47)</f>
        <v>0</v>
      </c>
      <c r="O47" s="24">
        <f>SUM('Company1 Return:Company3 Return'!O47)</f>
        <v>0</v>
      </c>
      <c r="P47" s="28" t="str">
        <f t="shared" si="2"/>
        <v/>
      </c>
      <c r="Q47" s="29">
        <f>SUM('Company1 Return:Company3 Return'!Q47)</f>
        <v>0</v>
      </c>
      <c r="R47" s="30"/>
      <c r="S47" s="56"/>
      <c r="T47" s="57">
        <f>SUM('Company1 Return:Company3 Return'!T47)</f>
        <v>0</v>
      </c>
      <c r="U47" s="58">
        <f>SUM('Company1 Return:Company3 Return'!U47)</f>
        <v>0</v>
      </c>
      <c r="V47" s="59">
        <f>SUM('Company1 Return:Company3 Return'!V47)</f>
        <v>0</v>
      </c>
      <c r="W47" s="43">
        <f>SUM('Company1 Return:Company3 Return'!W47)</f>
        <v>0</v>
      </c>
      <c r="X47" s="35">
        <f>SUM('Company1 Return:Company3 Return'!X47)</f>
        <v>0</v>
      </c>
      <c r="Y47" s="42">
        <f>SUM('Company1 Return:Company3 Return'!Y47)</f>
        <v>0</v>
      </c>
      <c r="Z47" s="35">
        <f>SUM('Company1 Return:Company3 Return'!Z47)</f>
        <v>0</v>
      </c>
      <c r="AA47" s="42">
        <f>SUM('Company1 Return:Company3 Return'!AA47)</f>
        <v>0</v>
      </c>
      <c r="AB47" s="35">
        <f t="shared" si="3"/>
        <v>0</v>
      </c>
      <c r="AC47" s="44">
        <f t="shared" si="4"/>
        <v>0</v>
      </c>
      <c r="AD47"/>
      <c r="AE47" s="37" t="str">
        <f>IF(T47+U47&gt;0,'Company1 Return'!AE47&amp;", "&amp;'Company2 Return'!AE47&amp;", "&amp;'Company3 Return'!AE47,"")</f>
        <v/>
      </c>
      <c r="AF47" s="37" t="str">
        <f>IF(V47&gt;0,'Company1 Return'!AF47&amp;", "&amp;'Company2 Return'!AF47&amp;", "&amp;'Company3 Return'!AF47,"")</f>
        <v/>
      </c>
      <c r="AG47" s="37"/>
      <c r="AH47" s="37" t="str">
        <f>IF(Z47&gt;0,'Company1 Return'!AH47&amp;", "&amp;'Company2 Return'!AH47&amp;", "&amp;'Company3 Return'!AH47,"")</f>
        <v/>
      </c>
      <c r="AI47" s="37" t="str">
        <f>IF(AB47&gt;0,'Company1 Return'!AI47&amp;", "&amp;'Company2 Return'!AI47&amp;", "&amp;'Company3 Return'!AI47,"")</f>
        <v/>
      </c>
      <c r="AJ47" s="37" t="str">
        <f>IF(AB47&gt;0,'Company1 Return'!AJ47&amp;", "&amp;'Company2 Return'!AJ47&amp;", "&amp;'Company3 Return'!AJ47,"")</f>
        <v/>
      </c>
      <c r="AK47"/>
      <c r="AL47"/>
      <c r="AM47"/>
      <c r="AN47"/>
      <c r="AO47"/>
      <c r="AP47"/>
      <c r="AQ47"/>
      <c r="AR47" s="42">
        <f t="shared" si="5"/>
        <v>0</v>
      </c>
      <c r="AS47" s="35">
        <f t="shared" si="0"/>
        <v>0</v>
      </c>
      <c r="AT47" s="42">
        <f t="shared" si="6"/>
        <v>0</v>
      </c>
      <c r="AU47" s="45">
        <f t="shared" si="1"/>
        <v>0</v>
      </c>
      <c r="AV47"/>
      <c r="AW47"/>
      <c r="AX47"/>
    </row>
    <row r="48" spans="1:50" s="49" customFormat="1" ht="17.25" customHeight="1">
      <c r="A48" s="1"/>
      <c r="B48" s="22" t="s">
        <v>151</v>
      </c>
      <c r="C48" s="22" t="s">
        <v>38</v>
      </c>
      <c r="D48" s="22" t="s">
        <v>152</v>
      </c>
      <c r="E48" s="23" t="s">
        <v>40</v>
      </c>
      <c r="F48"/>
      <c r="G48" s="24">
        <f>SUM('Company1 Return:Company3 Return'!G48)</f>
        <v>0</v>
      </c>
      <c r="H48" s="24">
        <f>SUM('Company1 Return:Company3 Return'!H48)</f>
        <v>0</v>
      </c>
      <c r="I48" s="25">
        <f>SUM('Company1 Return:Company3 Return'!I48)</f>
        <v>0</v>
      </c>
      <c r="J48" s="26">
        <f>SUM('Company1 Return:Company3 Return'!J48)</f>
        <v>0</v>
      </c>
      <c r="K48" s="27">
        <f>SUM('Company1 Return:Company3 Return'!K48)</f>
        <v>0</v>
      </c>
      <c r="L48" s="25">
        <f>SUM('Company1 Return:Company3 Return'!L48)</f>
        <v>0</v>
      </c>
      <c r="M48" s="26">
        <f>SUM('Company1 Return:Company3 Return'!M48)</f>
        <v>0</v>
      </c>
      <c r="N48" s="27">
        <f>SUM('Company1 Return:Company3 Return'!N48)</f>
        <v>0</v>
      </c>
      <c r="O48" s="24">
        <f>SUM('Company1 Return:Company3 Return'!O48)</f>
        <v>0</v>
      </c>
      <c r="P48" s="28" t="str">
        <f t="shared" si="2"/>
        <v/>
      </c>
      <c r="Q48" s="29">
        <f>SUM('Company1 Return:Company3 Return'!Q48)</f>
        <v>0</v>
      </c>
      <c r="R48" s="30"/>
      <c r="S48" s="56"/>
      <c r="T48" s="57">
        <f>SUM('Company1 Return:Company3 Return'!T48)</f>
        <v>0</v>
      </c>
      <c r="U48" s="58">
        <f>SUM('Company1 Return:Company3 Return'!U48)</f>
        <v>0</v>
      </c>
      <c r="V48" s="59">
        <f>SUM('Company1 Return:Company3 Return'!V48)</f>
        <v>0</v>
      </c>
      <c r="W48" s="43">
        <f>SUM('Company1 Return:Company3 Return'!W48)</f>
        <v>0</v>
      </c>
      <c r="X48" s="35">
        <f>SUM('Company1 Return:Company3 Return'!X48)</f>
        <v>0</v>
      </c>
      <c r="Y48" s="42">
        <f>SUM('Company1 Return:Company3 Return'!Y48)</f>
        <v>0</v>
      </c>
      <c r="Z48" s="35">
        <f>SUM('Company1 Return:Company3 Return'!Z48)</f>
        <v>0</v>
      </c>
      <c r="AA48" s="42">
        <f>SUM('Company1 Return:Company3 Return'!AA48)</f>
        <v>0</v>
      </c>
      <c r="AB48" s="35">
        <f t="shared" si="3"/>
        <v>0</v>
      </c>
      <c r="AC48" s="44">
        <f t="shared" si="4"/>
        <v>0</v>
      </c>
      <c r="AD48"/>
      <c r="AE48" s="37" t="str">
        <f>IF(T48+U48&gt;0,'Company1 Return'!AE48&amp;", "&amp;'Company2 Return'!AE48&amp;", "&amp;'Company3 Return'!AE48,"")</f>
        <v/>
      </c>
      <c r="AF48" s="37" t="str">
        <f>IF(V48&gt;0,'Company1 Return'!AF48&amp;", "&amp;'Company2 Return'!AF48&amp;", "&amp;'Company3 Return'!AF48,"")</f>
        <v/>
      </c>
      <c r="AG48" s="37"/>
      <c r="AH48" s="37" t="str">
        <f>IF(Z48&gt;0,'Company1 Return'!AH48&amp;", "&amp;'Company2 Return'!AH48&amp;", "&amp;'Company3 Return'!AH48,"")</f>
        <v/>
      </c>
      <c r="AI48" s="37" t="str">
        <f>IF(AB48&gt;0,'Company1 Return'!AI48&amp;", "&amp;'Company2 Return'!AI48&amp;", "&amp;'Company3 Return'!AI48,"")</f>
        <v/>
      </c>
      <c r="AJ48" s="37" t="str">
        <f>IF(AB48&gt;0,'Company1 Return'!AJ48&amp;", "&amp;'Company2 Return'!AJ48&amp;", "&amp;'Company3 Return'!AJ48,"")</f>
        <v/>
      </c>
      <c r="AK48"/>
      <c r="AL48"/>
      <c r="AM48"/>
      <c r="AN48"/>
      <c r="AO48"/>
      <c r="AP48"/>
      <c r="AQ48"/>
      <c r="AR48" s="42">
        <f t="shared" si="5"/>
        <v>0</v>
      </c>
      <c r="AS48" s="35">
        <f t="shared" si="0"/>
        <v>0</v>
      </c>
      <c r="AT48" s="42">
        <f t="shared" si="6"/>
        <v>0</v>
      </c>
      <c r="AU48" s="45">
        <f t="shared" si="1"/>
        <v>0</v>
      </c>
      <c r="AV48"/>
      <c r="AW48"/>
      <c r="AX48"/>
    </row>
    <row r="49" spans="1:50" s="49" customFormat="1" ht="17.25" customHeight="1">
      <c r="A49" s="1"/>
      <c r="B49" s="22" t="s">
        <v>153</v>
      </c>
      <c r="C49" s="22" t="s">
        <v>72</v>
      </c>
      <c r="D49" s="22" t="s">
        <v>154</v>
      </c>
      <c r="E49" s="23" t="s">
        <v>155</v>
      </c>
      <c r="F49"/>
      <c r="G49" s="24">
        <f>SUM('Company1 Return:Company3 Return'!G49)</f>
        <v>0</v>
      </c>
      <c r="H49" s="24">
        <f>SUM('Company1 Return:Company3 Return'!H49)</f>
        <v>0</v>
      </c>
      <c r="I49" s="25">
        <f>SUM('Company1 Return:Company3 Return'!I49)</f>
        <v>0</v>
      </c>
      <c r="J49" s="26">
        <f>SUM('Company1 Return:Company3 Return'!J49)</f>
        <v>0</v>
      </c>
      <c r="K49" s="27">
        <f>SUM('Company1 Return:Company3 Return'!K49)</f>
        <v>0</v>
      </c>
      <c r="L49" s="25">
        <f>SUM('Company1 Return:Company3 Return'!L49)</f>
        <v>0</v>
      </c>
      <c r="M49" s="26">
        <f>SUM('Company1 Return:Company3 Return'!M49)</f>
        <v>0</v>
      </c>
      <c r="N49" s="27">
        <f>SUM('Company1 Return:Company3 Return'!N49)</f>
        <v>0</v>
      </c>
      <c r="O49" s="24">
        <f>SUM('Company1 Return:Company3 Return'!O49)</f>
        <v>0</v>
      </c>
      <c r="P49" s="28" t="str">
        <f t="shared" si="2"/>
        <v/>
      </c>
      <c r="Q49" s="29">
        <f>SUM('Company1 Return:Company3 Return'!Q49)</f>
        <v>0</v>
      </c>
      <c r="R49" s="30"/>
      <c r="S49" s="56"/>
      <c r="T49" s="57">
        <f>SUM('Company1 Return:Company3 Return'!T49)</f>
        <v>0</v>
      </c>
      <c r="U49" s="58">
        <f>SUM('Company1 Return:Company3 Return'!U49)</f>
        <v>0</v>
      </c>
      <c r="V49" s="59">
        <f>SUM('Company1 Return:Company3 Return'!V49)</f>
        <v>0</v>
      </c>
      <c r="W49" s="43">
        <f>SUM('Company1 Return:Company3 Return'!W49)</f>
        <v>0</v>
      </c>
      <c r="X49" s="59">
        <f>SUM('Company1 Return:Company3 Return'!X49)</f>
        <v>0</v>
      </c>
      <c r="Y49" s="58">
        <f>SUM('Company1 Return:Company3 Return'!Y49)</f>
        <v>0</v>
      </c>
      <c r="Z49" s="59">
        <f>SUM('Company1 Return:Company3 Return'!Z49)</f>
        <v>0</v>
      </c>
      <c r="AA49" s="58">
        <f>SUM('Company1 Return:Company3 Return'!AA49)</f>
        <v>0</v>
      </c>
      <c r="AB49" s="59">
        <f t="shared" si="3"/>
        <v>0</v>
      </c>
      <c r="AC49" s="44">
        <f t="shared" si="4"/>
        <v>0</v>
      </c>
      <c r="AD49"/>
      <c r="AE49" s="37" t="str">
        <f>IF(T49+U49&gt;0,'Company1 Return'!AE49&amp;", "&amp;'Company2 Return'!AE49&amp;", "&amp;'Company3 Return'!AE49,"")</f>
        <v/>
      </c>
      <c r="AF49" s="37" t="str">
        <f>IF(V49&gt;0,'Company1 Return'!AF49&amp;", "&amp;'Company2 Return'!AF49&amp;", "&amp;'Company3 Return'!AF49,"")</f>
        <v/>
      </c>
      <c r="AG49" s="37"/>
      <c r="AH49" s="37" t="str">
        <f>IF(Z49&gt;0,'Company1 Return'!AH49&amp;", "&amp;'Company2 Return'!AH49&amp;", "&amp;'Company3 Return'!AH49,"")</f>
        <v/>
      </c>
      <c r="AI49" s="37" t="str">
        <f>IF(AB49&gt;0,'Company1 Return'!AI49&amp;", "&amp;'Company2 Return'!AI49&amp;", "&amp;'Company3 Return'!AI49,"")</f>
        <v/>
      </c>
      <c r="AJ49" s="37" t="str">
        <f>IF(AB49&gt;0,'Company1 Return'!AJ49&amp;", "&amp;'Company2 Return'!AJ49&amp;", "&amp;'Company3 Return'!AJ49,"")</f>
        <v/>
      </c>
      <c r="AK49"/>
      <c r="AL49"/>
      <c r="AM49"/>
      <c r="AN49"/>
      <c r="AO49"/>
      <c r="AP49"/>
      <c r="AQ49"/>
      <c r="AR49" s="42">
        <f t="shared" si="5"/>
        <v>0</v>
      </c>
      <c r="AS49" s="35">
        <f t="shared" si="0"/>
        <v>0</v>
      </c>
      <c r="AT49" s="42">
        <f t="shared" si="6"/>
        <v>0</v>
      </c>
      <c r="AU49" s="45">
        <f t="shared" si="1"/>
        <v>0</v>
      </c>
      <c r="AV49"/>
      <c r="AW49"/>
      <c r="AX49"/>
    </row>
    <row r="50" spans="1:50" s="49" customFormat="1" ht="17.25" customHeight="1">
      <c r="A50" s="1"/>
      <c r="B50" s="22" t="s">
        <v>153</v>
      </c>
      <c r="C50" s="22" t="s">
        <v>45</v>
      </c>
      <c r="D50" s="22" t="s">
        <v>156</v>
      </c>
      <c r="E50" s="23" t="s">
        <v>47</v>
      </c>
      <c r="F50"/>
      <c r="G50" s="24">
        <f>SUM('Company1 Return:Company3 Return'!G50)</f>
        <v>0</v>
      </c>
      <c r="H50" s="24">
        <f>SUM('Company1 Return:Company3 Return'!H50)</f>
        <v>0</v>
      </c>
      <c r="I50" s="25">
        <f>SUM('Company1 Return:Company3 Return'!I50)</f>
        <v>0</v>
      </c>
      <c r="J50" s="26">
        <f>SUM('Company1 Return:Company3 Return'!J50)</f>
        <v>0</v>
      </c>
      <c r="K50" s="27">
        <f>SUM('Company1 Return:Company3 Return'!K50)</f>
        <v>0</v>
      </c>
      <c r="L50" s="25">
        <f>SUM('Company1 Return:Company3 Return'!L50)</f>
        <v>0</v>
      </c>
      <c r="M50" s="26">
        <f>SUM('Company1 Return:Company3 Return'!M50)</f>
        <v>0</v>
      </c>
      <c r="N50" s="27">
        <f>SUM('Company1 Return:Company3 Return'!N50)</f>
        <v>0</v>
      </c>
      <c r="O50" s="24">
        <f>SUM('Company1 Return:Company3 Return'!O50)</f>
        <v>0</v>
      </c>
      <c r="P50" s="28" t="str">
        <f t="shared" si="2"/>
        <v/>
      </c>
      <c r="Q50" s="29">
        <f>SUM('Company1 Return:Company3 Return'!Q50)</f>
        <v>0</v>
      </c>
      <c r="R50" s="30"/>
      <c r="S50" s="56"/>
      <c r="T50" s="57">
        <f>SUM('Company1 Return:Company3 Return'!T50)</f>
        <v>0</v>
      </c>
      <c r="U50" s="58">
        <f>SUM('Company1 Return:Company3 Return'!U50)</f>
        <v>0</v>
      </c>
      <c r="V50" s="59">
        <f>SUM('Company1 Return:Company3 Return'!V50)</f>
        <v>0</v>
      </c>
      <c r="W50" s="43">
        <f>SUM('Company1 Return:Company3 Return'!W50)</f>
        <v>0</v>
      </c>
      <c r="X50" s="59">
        <f>SUM('Company1 Return:Company3 Return'!X50)</f>
        <v>0</v>
      </c>
      <c r="Y50" s="58">
        <f>SUM('Company1 Return:Company3 Return'!Y50)</f>
        <v>0</v>
      </c>
      <c r="Z50" s="59">
        <f>SUM('Company1 Return:Company3 Return'!Z50)</f>
        <v>0</v>
      </c>
      <c r="AA50" s="58">
        <f>SUM('Company1 Return:Company3 Return'!AA50)</f>
        <v>0</v>
      </c>
      <c r="AB50" s="59">
        <f t="shared" si="3"/>
        <v>0</v>
      </c>
      <c r="AC50" s="44">
        <f t="shared" si="4"/>
        <v>0</v>
      </c>
      <c r="AD50"/>
      <c r="AE50" s="37" t="str">
        <f>IF(T50+U50&gt;0,'Company1 Return'!AE50&amp;", "&amp;'Company2 Return'!AE50&amp;", "&amp;'Company3 Return'!AE50,"")</f>
        <v/>
      </c>
      <c r="AF50" s="37" t="str">
        <f>IF(V50&gt;0,'Company1 Return'!AF50&amp;", "&amp;'Company2 Return'!AF50&amp;", "&amp;'Company3 Return'!AF50,"")</f>
        <v/>
      </c>
      <c r="AG50" s="37"/>
      <c r="AH50" s="37" t="str">
        <f>IF(Z50&gt;0,'Company1 Return'!AH50&amp;", "&amp;'Company2 Return'!AH50&amp;", "&amp;'Company3 Return'!AH50,"")</f>
        <v/>
      </c>
      <c r="AI50" s="37" t="str">
        <f>IF(AB50&gt;0,'Company1 Return'!AI50&amp;", "&amp;'Company2 Return'!AI50&amp;", "&amp;'Company3 Return'!AI50,"")</f>
        <v/>
      </c>
      <c r="AJ50" s="37" t="str">
        <f>IF(AB50&gt;0,'Company1 Return'!AJ50&amp;", "&amp;'Company2 Return'!AJ50&amp;", "&amp;'Company3 Return'!AJ50,"")</f>
        <v/>
      </c>
      <c r="AK50"/>
      <c r="AL50"/>
      <c r="AM50"/>
      <c r="AN50"/>
      <c r="AO50"/>
      <c r="AP50"/>
      <c r="AQ50"/>
      <c r="AR50" s="42">
        <f t="shared" si="5"/>
        <v>0</v>
      </c>
      <c r="AS50" s="35">
        <f t="shared" si="0"/>
        <v>0</v>
      </c>
      <c r="AT50" s="42">
        <f t="shared" si="6"/>
        <v>0</v>
      </c>
      <c r="AU50" s="45">
        <f t="shared" si="1"/>
        <v>0</v>
      </c>
      <c r="AV50"/>
      <c r="AW50"/>
      <c r="AX50"/>
    </row>
    <row r="51" spans="1:50" s="61" customFormat="1" ht="17.25" customHeight="1">
      <c r="A51" s="1"/>
      <c r="B51" s="22" t="s">
        <v>157</v>
      </c>
      <c r="C51" s="22" t="s">
        <v>50</v>
      </c>
      <c r="D51" s="22" t="s">
        <v>158</v>
      </c>
      <c r="E51" s="23" t="s">
        <v>47</v>
      </c>
      <c r="F51"/>
      <c r="G51" s="24">
        <f>SUM('Company1 Return:Company3 Return'!G51)</f>
        <v>0</v>
      </c>
      <c r="H51" s="24">
        <f>SUM('Company1 Return:Company3 Return'!H51)</f>
        <v>0</v>
      </c>
      <c r="I51" s="25">
        <f>SUM('Company1 Return:Company3 Return'!I51)</f>
        <v>0</v>
      </c>
      <c r="J51" s="26">
        <f>SUM('Company1 Return:Company3 Return'!J51)</f>
        <v>0</v>
      </c>
      <c r="K51" s="27">
        <f>SUM('Company1 Return:Company3 Return'!K51)</f>
        <v>0</v>
      </c>
      <c r="L51" s="25">
        <f>SUM('Company1 Return:Company3 Return'!L51)</f>
        <v>0</v>
      </c>
      <c r="M51" s="26">
        <f>SUM('Company1 Return:Company3 Return'!M51)</f>
        <v>0</v>
      </c>
      <c r="N51" s="27">
        <f>SUM('Company1 Return:Company3 Return'!N51)</f>
        <v>0</v>
      </c>
      <c r="O51" s="24">
        <f>SUM('Company1 Return:Company3 Return'!O51)</f>
        <v>0</v>
      </c>
      <c r="P51" s="28" t="str">
        <f t="shared" si="2"/>
        <v/>
      </c>
      <c r="Q51" s="29">
        <f>SUM('Company1 Return:Company3 Return'!Q51)</f>
        <v>0</v>
      </c>
      <c r="R51" s="30"/>
      <c r="S51" s="56"/>
      <c r="T51" s="57">
        <f>SUM('Company1 Return:Company3 Return'!T51)</f>
        <v>0</v>
      </c>
      <c r="U51" s="58">
        <f>SUM('Company1 Return:Company3 Return'!U51)</f>
        <v>0</v>
      </c>
      <c r="V51" s="59">
        <f>SUM('Company1 Return:Company3 Return'!V51)</f>
        <v>0</v>
      </c>
      <c r="W51" s="43">
        <f>SUM('Company1 Return:Company3 Return'!W51)</f>
        <v>0</v>
      </c>
      <c r="X51" s="59">
        <f>SUM('Company1 Return:Company3 Return'!X51)</f>
        <v>0</v>
      </c>
      <c r="Y51" s="58">
        <f>SUM('Company1 Return:Company3 Return'!Y51)</f>
        <v>0</v>
      </c>
      <c r="Z51" s="59">
        <f>SUM('Company1 Return:Company3 Return'!Z51)</f>
        <v>0</v>
      </c>
      <c r="AA51" s="58">
        <f>SUM('Company1 Return:Company3 Return'!AA51)</f>
        <v>0</v>
      </c>
      <c r="AB51" s="59">
        <f t="shared" si="3"/>
        <v>0</v>
      </c>
      <c r="AC51" s="44">
        <f t="shared" si="4"/>
        <v>0</v>
      </c>
      <c r="AD51"/>
      <c r="AE51" s="37" t="str">
        <f>IF(T51+U51&gt;0,'Company1 Return'!AE51&amp;", "&amp;'Company2 Return'!AE51&amp;", "&amp;'Company3 Return'!AE51,"")</f>
        <v/>
      </c>
      <c r="AF51" s="37" t="str">
        <f>IF(V51&gt;0,'Company1 Return'!AF51&amp;", "&amp;'Company2 Return'!AF51&amp;", "&amp;'Company3 Return'!AF51,"")</f>
        <v/>
      </c>
      <c r="AG51" s="37"/>
      <c r="AH51" s="37" t="str">
        <f>IF(Z51&gt;0,'Company1 Return'!AH51&amp;", "&amp;'Company2 Return'!AH51&amp;", "&amp;'Company3 Return'!AH51,"")</f>
        <v/>
      </c>
      <c r="AI51" s="37" t="str">
        <f>IF(AB51&gt;0,'Company1 Return'!AI51&amp;", "&amp;'Company2 Return'!AI51&amp;", "&amp;'Company3 Return'!AI51,"")</f>
        <v/>
      </c>
      <c r="AJ51" s="37" t="str">
        <f>IF(AB51&gt;0,'Company1 Return'!AJ51&amp;", "&amp;'Company2 Return'!AJ51&amp;", "&amp;'Company3 Return'!AJ51,"")</f>
        <v/>
      </c>
      <c r="AK51"/>
      <c r="AL51"/>
      <c r="AM51"/>
      <c r="AN51"/>
      <c r="AO51"/>
      <c r="AP51"/>
      <c r="AQ51"/>
      <c r="AR51" s="42">
        <f t="shared" si="5"/>
        <v>0</v>
      </c>
      <c r="AS51" s="35">
        <f t="shared" si="0"/>
        <v>0</v>
      </c>
      <c r="AT51" s="42">
        <f t="shared" si="6"/>
        <v>0</v>
      </c>
      <c r="AU51" s="45">
        <f t="shared" si="1"/>
        <v>0</v>
      </c>
      <c r="AV51"/>
      <c r="AW51"/>
      <c r="AX51"/>
    </row>
    <row r="52" spans="1:50" s="40" customFormat="1">
      <c r="A52" s="1"/>
      <c r="B52" s="22" t="s">
        <v>159</v>
      </c>
      <c r="C52" s="22" t="s">
        <v>114</v>
      </c>
      <c r="D52" s="22" t="s">
        <v>160</v>
      </c>
      <c r="E52" s="23" t="s">
        <v>40</v>
      </c>
      <c r="F52"/>
      <c r="G52" s="24">
        <f>SUM('Company1 Return:Company3 Return'!G52)</f>
        <v>0</v>
      </c>
      <c r="H52" s="24">
        <f>SUM('Company1 Return:Company3 Return'!H52)</f>
        <v>0</v>
      </c>
      <c r="I52" s="25">
        <f>SUM('Company1 Return:Company3 Return'!I52)</f>
        <v>0</v>
      </c>
      <c r="J52" s="26">
        <f>SUM('Company1 Return:Company3 Return'!J52)</f>
        <v>0</v>
      </c>
      <c r="K52" s="27">
        <f>SUM('Company1 Return:Company3 Return'!K52)</f>
        <v>0</v>
      </c>
      <c r="L52" s="25">
        <f>SUM('Company1 Return:Company3 Return'!L52)</f>
        <v>0</v>
      </c>
      <c r="M52" s="26">
        <f>SUM('Company1 Return:Company3 Return'!M52)</f>
        <v>0</v>
      </c>
      <c r="N52" s="27">
        <f>SUM('Company1 Return:Company3 Return'!N52)</f>
        <v>0</v>
      </c>
      <c r="O52" s="24">
        <f>SUM('Company1 Return:Company3 Return'!O52)</f>
        <v>0</v>
      </c>
      <c r="P52" s="28" t="str">
        <f t="shared" si="2"/>
        <v/>
      </c>
      <c r="Q52" s="29">
        <f>SUM('Company1 Return:Company3 Return'!Q52)</f>
        <v>0</v>
      </c>
      <c r="R52" s="30"/>
      <c r="S52" s="56"/>
      <c r="T52" s="57">
        <f>SUM('Company1 Return:Company3 Return'!T52)</f>
        <v>0</v>
      </c>
      <c r="U52" s="58">
        <f>SUM('Company1 Return:Company3 Return'!U52)</f>
        <v>0</v>
      </c>
      <c r="V52" s="59">
        <f>SUM('Company1 Return:Company3 Return'!V52)</f>
        <v>0</v>
      </c>
      <c r="W52" s="43">
        <f>SUM('Company1 Return:Company3 Return'!W52)</f>
        <v>0</v>
      </c>
      <c r="X52" s="59">
        <f>SUM('Company1 Return:Company3 Return'!X52)</f>
        <v>0</v>
      </c>
      <c r="Y52" s="58">
        <f>SUM('Company1 Return:Company3 Return'!Y52)</f>
        <v>0</v>
      </c>
      <c r="Z52" s="59">
        <f>SUM('Company1 Return:Company3 Return'!Z52)</f>
        <v>0</v>
      </c>
      <c r="AA52" s="58">
        <f>SUM('Company1 Return:Company3 Return'!AA52)</f>
        <v>0</v>
      </c>
      <c r="AB52" s="59">
        <f t="shared" si="3"/>
        <v>0</v>
      </c>
      <c r="AC52" s="44">
        <f t="shared" si="4"/>
        <v>0</v>
      </c>
      <c r="AD52"/>
      <c r="AE52" s="37" t="str">
        <f>IF(T52+U52&gt;0,'Company1 Return'!AE52&amp;", "&amp;'Company2 Return'!AE52&amp;", "&amp;'Company3 Return'!AE52,"")</f>
        <v/>
      </c>
      <c r="AF52" s="37" t="str">
        <f>IF(V52&gt;0,'Company1 Return'!AF52&amp;", "&amp;'Company2 Return'!AF52&amp;", "&amp;'Company3 Return'!AF52,"")</f>
        <v/>
      </c>
      <c r="AG52" s="37"/>
      <c r="AH52" s="37" t="str">
        <f>IF(Z52&gt;0,'Company1 Return'!AH52&amp;", "&amp;'Company2 Return'!AH52&amp;", "&amp;'Company3 Return'!AH52,"")</f>
        <v/>
      </c>
      <c r="AI52" s="37" t="str">
        <f>IF(AB52&gt;0,'Company1 Return'!AI52&amp;", "&amp;'Company2 Return'!AI52&amp;", "&amp;'Company3 Return'!AI52,"")</f>
        <v/>
      </c>
      <c r="AJ52" s="37" t="str">
        <f>IF(AB52&gt;0,'Company1 Return'!AJ52&amp;", "&amp;'Company2 Return'!AJ52&amp;", "&amp;'Company3 Return'!AJ52,"")</f>
        <v/>
      </c>
      <c r="AK52"/>
      <c r="AL52"/>
      <c r="AM52"/>
      <c r="AN52"/>
      <c r="AO52"/>
      <c r="AP52"/>
      <c r="AQ52"/>
      <c r="AR52" s="42">
        <f t="shared" si="5"/>
        <v>0</v>
      </c>
      <c r="AS52" s="35">
        <f t="shared" si="0"/>
        <v>0</v>
      </c>
      <c r="AT52" s="42">
        <f t="shared" si="6"/>
        <v>0</v>
      </c>
      <c r="AU52" s="45">
        <f t="shared" si="1"/>
        <v>0</v>
      </c>
      <c r="AV52"/>
      <c r="AW52"/>
      <c r="AX52"/>
    </row>
    <row r="53" spans="1:50" s="40" customFormat="1">
      <c r="A53" s="1"/>
      <c r="B53" s="22" t="s">
        <v>159</v>
      </c>
      <c r="C53" s="22" t="s">
        <v>143</v>
      </c>
      <c r="D53" s="22" t="s">
        <v>161</v>
      </c>
      <c r="E53" s="23" t="s">
        <v>40</v>
      </c>
      <c r="F53"/>
      <c r="G53" s="24">
        <f>SUM('Company1 Return:Company3 Return'!G53)</f>
        <v>0</v>
      </c>
      <c r="H53" s="24">
        <f>SUM('Company1 Return:Company3 Return'!H53)</f>
        <v>0</v>
      </c>
      <c r="I53" s="25">
        <f>SUM('Company1 Return:Company3 Return'!I53)</f>
        <v>0</v>
      </c>
      <c r="J53" s="26">
        <f>SUM('Company1 Return:Company3 Return'!J53)</f>
        <v>0</v>
      </c>
      <c r="K53" s="27">
        <f>SUM('Company1 Return:Company3 Return'!K53)</f>
        <v>0</v>
      </c>
      <c r="L53" s="25">
        <f>SUM('Company1 Return:Company3 Return'!L53)</f>
        <v>0</v>
      </c>
      <c r="M53" s="26">
        <f>SUM('Company1 Return:Company3 Return'!M53)</f>
        <v>0</v>
      </c>
      <c r="N53" s="27">
        <f>SUM('Company1 Return:Company3 Return'!N53)</f>
        <v>0</v>
      </c>
      <c r="O53" s="24">
        <f>SUM('Company1 Return:Company3 Return'!O53)</f>
        <v>0</v>
      </c>
      <c r="P53" s="28" t="str">
        <f t="shared" si="2"/>
        <v/>
      </c>
      <c r="Q53" s="29">
        <f>SUM('Company1 Return:Company3 Return'!Q53)</f>
        <v>0</v>
      </c>
      <c r="R53" s="30"/>
      <c r="S53" s="56"/>
      <c r="T53" s="57">
        <f>SUM('Company1 Return:Company3 Return'!T53)</f>
        <v>0</v>
      </c>
      <c r="U53" s="58">
        <f>SUM('Company1 Return:Company3 Return'!U53)</f>
        <v>0</v>
      </c>
      <c r="V53" s="59">
        <f>SUM('Company1 Return:Company3 Return'!V53)</f>
        <v>0</v>
      </c>
      <c r="W53" s="43">
        <f>SUM('Company1 Return:Company3 Return'!W53)</f>
        <v>0</v>
      </c>
      <c r="X53" s="59">
        <f>SUM('Company1 Return:Company3 Return'!X53)</f>
        <v>0</v>
      </c>
      <c r="Y53" s="58">
        <f>SUM('Company1 Return:Company3 Return'!Y53)</f>
        <v>0</v>
      </c>
      <c r="Z53" s="59">
        <f>SUM('Company1 Return:Company3 Return'!Z53)</f>
        <v>0</v>
      </c>
      <c r="AA53" s="58">
        <f>SUM('Company1 Return:Company3 Return'!AA53)</f>
        <v>0</v>
      </c>
      <c r="AB53" s="59">
        <f t="shared" si="3"/>
        <v>0</v>
      </c>
      <c r="AC53" s="44">
        <f t="shared" si="4"/>
        <v>0</v>
      </c>
      <c r="AD53"/>
      <c r="AE53" s="37" t="str">
        <f>IF(T53+U53&gt;0,'Company1 Return'!AE53&amp;", "&amp;'Company2 Return'!AE53&amp;", "&amp;'Company3 Return'!AE53,"")</f>
        <v/>
      </c>
      <c r="AF53" s="37" t="str">
        <f>IF(V53&gt;0,'Company1 Return'!AF53&amp;", "&amp;'Company2 Return'!AF53&amp;", "&amp;'Company3 Return'!AF53,"")</f>
        <v/>
      </c>
      <c r="AG53" s="37"/>
      <c r="AH53" s="37" t="str">
        <f>IF(Z53&gt;0,'Company1 Return'!AH53&amp;", "&amp;'Company2 Return'!AH53&amp;", "&amp;'Company3 Return'!AH53,"")</f>
        <v/>
      </c>
      <c r="AI53" s="37" t="str">
        <f>IF(AB53&gt;0,'Company1 Return'!AI53&amp;", "&amp;'Company2 Return'!AI53&amp;", "&amp;'Company3 Return'!AI53,"")</f>
        <v/>
      </c>
      <c r="AJ53" s="37" t="str">
        <f>IF(AB53&gt;0,'Company1 Return'!AJ53&amp;", "&amp;'Company2 Return'!AJ53&amp;", "&amp;'Company3 Return'!AJ53,"")</f>
        <v/>
      </c>
      <c r="AK53"/>
      <c r="AL53"/>
      <c r="AM53"/>
      <c r="AN53"/>
      <c r="AO53"/>
      <c r="AP53"/>
      <c r="AQ53"/>
      <c r="AR53" s="42">
        <f>IFERROR(IF(M53&gt;0,M53*P53,0),0)</f>
        <v>0</v>
      </c>
      <c r="AS53" s="35">
        <f>AR53-O53</f>
        <v>0</v>
      </c>
      <c r="AT53" s="42">
        <f>IFERROR((O53*R53)/10^6,"")</f>
        <v>0</v>
      </c>
      <c r="AU53" s="45">
        <f>AT53-Q53</f>
        <v>0</v>
      </c>
      <c r="AV53"/>
      <c r="AW53"/>
      <c r="AX53"/>
    </row>
    <row r="54" spans="1:50" s="40" customFormat="1" ht="17.25" customHeight="1">
      <c r="A54" s="1"/>
      <c r="B54" s="22" t="s">
        <v>162</v>
      </c>
      <c r="C54" s="22" t="s">
        <v>163</v>
      </c>
      <c r="D54" s="22" t="s">
        <v>162</v>
      </c>
      <c r="E54" s="23" t="s">
        <v>47</v>
      </c>
      <c r="F54"/>
      <c r="G54" s="24">
        <f>SUM('Company1 Return:Company3 Return'!G54)+INDEX('Aviation Contracts'!$H$2:$X$290,MATCH('Total Haulier Data Return'!$D54,'Aviation Contracts'!$B$2:$B$291,),MATCH('Total Haulier Data Return'!G$1,'Aviation Contracts'!$H$1:$X$1,))</f>
        <v>0</v>
      </c>
      <c r="H54" s="24">
        <f>SUM('Company1 Return:Company3 Return'!H54)+INDEX('Aviation Contracts'!$H$2:$X$290,MATCH('Total Haulier Data Return'!$D54,'Aviation Contracts'!$B$2:$B$291,),MATCH('Total Haulier Data Return'!H$1,'Aviation Contracts'!$H$1:$X$1,))</f>
        <v>0</v>
      </c>
      <c r="I54" s="24">
        <f>SUM('Company1 Return:Company3 Return'!I54)+INDEX('Aviation Contracts'!$H$2:$X$290,MATCH('Total Haulier Data Return'!$D54,'Aviation Contracts'!$B$2:$B$291,),MATCH('Total Haulier Data Return'!I$1,'Aviation Contracts'!$H$1:$X$1,))</f>
        <v>0</v>
      </c>
      <c r="J54" s="26">
        <f>SUM('Company1 Return:Company3 Return'!J54)+INDEX('Aviation Contracts'!$H$2:$X$290,MATCH('Total Haulier Data Return'!$D54,'Aviation Contracts'!$B$2:$B$291,),MATCH('Total Haulier Data Return'!J$1,'Aviation Contracts'!$H$1:$X$1,))</f>
        <v>0</v>
      </c>
      <c r="K54" s="24">
        <f>SUM('Company1 Return:Company3 Return'!K54)+INDEX('Aviation Contracts'!$H$2:$X$290,MATCH('Total Haulier Data Return'!$D54,'Aviation Contracts'!$B$2:$B$291,),MATCH('Total Haulier Data Return'!K$1,'Aviation Contracts'!$H$1:$X$1,))</f>
        <v>0</v>
      </c>
      <c r="L54" s="24">
        <f>SUM('Company1 Return:Company3 Return'!L54)+INDEX('Aviation Contracts'!$H$2:$X$290,MATCH('Total Haulier Data Return'!$D54,'Aviation Contracts'!$B$2:$B$291,),MATCH('Total Haulier Data Return'!L$1,'Aviation Contracts'!$H$1:$X$1,))</f>
        <v>0</v>
      </c>
      <c r="M54" s="26">
        <f>SUM('Company1 Return:Company3 Return'!M54)+INDEX('Aviation Contracts'!$H$2:$X$290,MATCH('Total Haulier Data Return'!$D54,'Aviation Contracts'!$B$2:$B$291,),MATCH('Total Haulier Data Return'!M$1,'Aviation Contracts'!$H$1:$X$1,))</f>
        <v>0</v>
      </c>
      <c r="N54" s="24">
        <f>SUM('Company1 Return:Company3 Return'!N54)+INDEX('Aviation Contracts'!$H$2:$X$290,MATCH('Total Haulier Data Return'!$D54,'Aviation Contracts'!$B$2:$B$291,),MATCH('Total Haulier Data Return'!N$1,'Aviation Contracts'!$H$1:$X$1,))</f>
        <v>0</v>
      </c>
      <c r="O54" s="24">
        <f>SUM('Company1 Return:Company3 Return'!O54)+INDEX('Aviation Contracts'!$H$2:$X$290,MATCH('Total Haulier Data Return'!$D54,'Aviation Contracts'!$B$2:$B$291,),MATCH('Total Haulier Data Return'!O$1,'Aviation Contracts'!$H$1:$X$1,))</f>
        <v>0</v>
      </c>
      <c r="P54" s="28" t="str">
        <f t="shared" si="2"/>
        <v/>
      </c>
      <c r="Q54" s="29">
        <f>SUM('Company1 Return:Company3 Return'!Q54)+INDEX('Aviation Contracts'!$H$2:$X$290,MATCH('Total Haulier Data Return'!$D54,'Aviation Contracts'!$B$2:$B$291,),MATCH('Total Haulier Data Return'!Q$1,'Aviation Contracts'!$H$1:$X$1,))</f>
        <v>0</v>
      </c>
      <c r="R54" s="30"/>
      <c r="S54"/>
      <c r="T54" s="41">
        <f>SUM('Company1 Return:Company3 Return'!T54)</f>
        <v>0</v>
      </c>
      <c r="U54" s="42">
        <f>SUM('Company1 Return:Company3 Return'!U54)</f>
        <v>0</v>
      </c>
      <c r="V54" s="35">
        <f>SUM('Company1 Return:Company3 Return'!V54)</f>
        <v>0</v>
      </c>
      <c r="W54" s="43">
        <f>SUM('Company1 Return:Company3 Return'!W54)+INDEX('Aviation Contracts'!$H$2:$X$290,MATCH('Total Haulier Data Return'!$D54,'Aviation Contracts'!$B$2:$B$291,),MATCH('Total Haulier Data Return'!W$1,'Aviation Contracts'!$H$1:$X$1,))</f>
        <v>0</v>
      </c>
      <c r="X54" s="35">
        <f>SUM('Company1 Return:Company3 Return'!X54)</f>
        <v>0</v>
      </c>
      <c r="Y54" s="42">
        <f>SUM('Company1 Return:Company3 Return'!Y54)</f>
        <v>0</v>
      </c>
      <c r="Z54" s="35">
        <f>SUM('Company1 Return:Company3 Return'!Z54)</f>
        <v>0</v>
      </c>
      <c r="AA54" s="42">
        <f>SUM('Company1 Return:Company3 Return'!AA54)</f>
        <v>0</v>
      </c>
      <c r="AB54" s="35">
        <f t="shared" si="3"/>
        <v>0</v>
      </c>
      <c r="AC54" s="44">
        <f t="shared" si="4"/>
        <v>0</v>
      </c>
      <c r="AD54"/>
      <c r="AE54" s="37" t="str">
        <f>IF(T54+U54&gt;0,'Company1 Return'!AE54&amp;", "&amp;'Company2 Return'!AE54&amp;", "&amp;'Company3 Return'!AE54,"")</f>
        <v/>
      </c>
      <c r="AF54" s="37" t="str">
        <f>IF(V54&gt;0,'Company1 Return'!AF54&amp;", "&amp;'Company2 Return'!AF54&amp;", "&amp;'Company3 Return'!AF54,"")</f>
        <v/>
      </c>
      <c r="AG54" s="37"/>
      <c r="AH54" s="37" t="str">
        <f>IF(Z54&gt;0,'Company1 Return'!AH54&amp;", "&amp;'Company2 Return'!AH54&amp;", "&amp;'Company3 Return'!AH54,"")</f>
        <v/>
      </c>
      <c r="AI54" s="37" t="str">
        <f>IF(AB54&gt;0,'Company1 Return'!AI54&amp;", "&amp;'Company2 Return'!AI54&amp;", "&amp;'Company3 Return'!AI54,"")</f>
        <v/>
      </c>
      <c r="AJ54" s="37" t="str">
        <f>IF(AB54&gt;0,'Company1 Return'!AJ54&amp;", "&amp;'Company2 Return'!AJ54&amp;", "&amp;'Company3 Return'!AJ54,"")</f>
        <v/>
      </c>
      <c r="AK54"/>
      <c r="AL54"/>
      <c r="AM54"/>
      <c r="AN54"/>
      <c r="AO54"/>
      <c r="AP54"/>
      <c r="AQ54"/>
      <c r="AR54" s="42">
        <f t="shared" si="5"/>
        <v>0</v>
      </c>
      <c r="AS54" s="35">
        <f t="shared" si="0"/>
        <v>0</v>
      </c>
      <c r="AT54" s="42">
        <f t="shared" si="6"/>
        <v>0</v>
      </c>
      <c r="AU54" s="45">
        <f t="shared" si="1"/>
        <v>0</v>
      </c>
      <c r="AV54"/>
      <c r="AW54"/>
      <c r="AX54"/>
    </row>
    <row r="55" spans="1:50" s="40" customFormat="1" ht="17.25" customHeight="1">
      <c r="A55" s="1"/>
      <c r="B55" s="22" t="s">
        <v>164</v>
      </c>
      <c r="C55" s="22" t="s">
        <v>165</v>
      </c>
      <c r="D55" s="22" t="s">
        <v>166</v>
      </c>
      <c r="E55" s="23" t="s">
        <v>48</v>
      </c>
      <c r="F55"/>
      <c r="G55" s="24">
        <f>SUM('Company1 Return:Company3 Return'!G55)</f>
        <v>0</v>
      </c>
      <c r="H55" s="24">
        <f>SUM('Company1 Return:Company3 Return'!H55)</f>
        <v>0</v>
      </c>
      <c r="I55" s="25">
        <f>SUM('Company1 Return:Company3 Return'!I55)</f>
        <v>0</v>
      </c>
      <c r="J55" s="26">
        <f>SUM('Company1 Return:Company3 Return'!J55)</f>
        <v>0</v>
      </c>
      <c r="K55" s="27">
        <f>SUM('Company1 Return:Company3 Return'!K55)</f>
        <v>0</v>
      </c>
      <c r="L55" s="25">
        <f>SUM('Company1 Return:Company3 Return'!L55)</f>
        <v>0</v>
      </c>
      <c r="M55" s="26">
        <f>SUM('Company1 Return:Company3 Return'!M55)</f>
        <v>0</v>
      </c>
      <c r="N55" s="27">
        <f>SUM('Company1 Return:Company3 Return'!N55)</f>
        <v>0</v>
      </c>
      <c r="O55" s="24">
        <f>SUM('Company1 Return:Company3 Return'!O55)</f>
        <v>0</v>
      </c>
      <c r="P55" s="28" t="str">
        <f t="shared" si="2"/>
        <v/>
      </c>
      <c r="Q55" s="29">
        <f>SUM('Company1 Return:Company3 Return'!Q55)</f>
        <v>0</v>
      </c>
      <c r="R55" s="30"/>
      <c r="S55" s="56"/>
      <c r="T55" s="57">
        <f>SUM('Company1 Return:Company3 Return'!T55)</f>
        <v>0</v>
      </c>
      <c r="U55" s="58">
        <f>SUM('Company1 Return:Company3 Return'!U55)</f>
        <v>0</v>
      </c>
      <c r="V55" s="59">
        <f>SUM('Company1 Return:Company3 Return'!V55)</f>
        <v>0</v>
      </c>
      <c r="W55" s="43">
        <f>SUM('Company1 Return:Company3 Return'!W55)</f>
        <v>0</v>
      </c>
      <c r="X55" s="35">
        <f>SUM('Company1 Return:Company3 Return'!X55)</f>
        <v>0</v>
      </c>
      <c r="Y55" s="42">
        <f>SUM('Company1 Return:Company3 Return'!Y55)</f>
        <v>0</v>
      </c>
      <c r="Z55" s="35">
        <f>SUM('Company1 Return:Company3 Return'!Z55)</f>
        <v>0</v>
      </c>
      <c r="AA55" s="42">
        <f>SUM('Company1 Return:Company3 Return'!AA55)</f>
        <v>0</v>
      </c>
      <c r="AB55" s="35">
        <f t="shared" si="3"/>
        <v>0</v>
      </c>
      <c r="AC55" s="44">
        <f t="shared" si="4"/>
        <v>0</v>
      </c>
      <c r="AD55"/>
      <c r="AE55" s="37" t="str">
        <f>IF(T55+U55&gt;0,'Company1 Return'!AE55&amp;", "&amp;'Company2 Return'!AE55&amp;", "&amp;'Company3 Return'!AE55,"")</f>
        <v/>
      </c>
      <c r="AF55" s="37" t="str">
        <f>IF(V55&gt;0,'Company1 Return'!AF55&amp;", "&amp;'Company2 Return'!AF55&amp;", "&amp;'Company3 Return'!AF55,"")</f>
        <v/>
      </c>
      <c r="AG55" s="37"/>
      <c r="AH55" s="37" t="str">
        <f>IF(Z55&gt;0,'Company1 Return'!AH55&amp;", "&amp;'Company2 Return'!AH55&amp;", "&amp;'Company3 Return'!AH55,"")</f>
        <v/>
      </c>
      <c r="AI55" s="37" t="str">
        <f>IF(AB55&gt;0,'Company1 Return'!AI55&amp;", "&amp;'Company2 Return'!AI55&amp;", "&amp;'Company3 Return'!AI55,"")</f>
        <v/>
      </c>
      <c r="AJ55" s="37" t="str">
        <f>IF(AB55&gt;0,'Company1 Return'!AJ55&amp;", "&amp;'Company2 Return'!AJ55&amp;", "&amp;'Company3 Return'!AJ55,"")</f>
        <v/>
      </c>
      <c r="AK55"/>
      <c r="AL55"/>
      <c r="AM55"/>
      <c r="AN55"/>
      <c r="AO55"/>
      <c r="AP55"/>
      <c r="AQ55"/>
      <c r="AR55" s="42">
        <f t="shared" si="5"/>
        <v>0</v>
      </c>
      <c r="AS55" s="35">
        <f t="shared" si="0"/>
        <v>0</v>
      </c>
      <c r="AT55" s="42">
        <f t="shared" si="6"/>
        <v>0</v>
      </c>
      <c r="AU55" s="45">
        <f t="shared" si="1"/>
        <v>0</v>
      </c>
      <c r="AV55"/>
      <c r="AW55"/>
      <c r="AX55"/>
    </row>
    <row r="56" spans="1:50" s="40" customFormat="1" ht="17.25" customHeight="1">
      <c r="A56" s="1"/>
      <c r="B56" s="22" t="s">
        <v>167</v>
      </c>
      <c r="C56" s="22" t="s">
        <v>168</v>
      </c>
      <c r="D56" s="22" t="s">
        <v>169</v>
      </c>
      <c r="E56" s="23" t="s">
        <v>47</v>
      </c>
      <c r="F56"/>
      <c r="G56" s="24">
        <f>SUM('Company1 Return:Company3 Return'!G56)+INDEX('Aviation Contracts'!$H$2:$X$290,MATCH('Total Haulier Data Return'!$D56,'Aviation Contracts'!$B$2:$B$291,),MATCH('Total Haulier Data Return'!G$1,'Aviation Contracts'!$H$1:$X$1,))</f>
        <v>0</v>
      </c>
      <c r="H56" s="24">
        <f>SUM('Company1 Return:Company3 Return'!H56)+INDEX('Aviation Contracts'!$H$2:$X$290,MATCH('Total Haulier Data Return'!$D56,'Aviation Contracts'!$B$2:$B$291,),MATCH('Total Haulier Data Return'!H$1,'Aviation Contracts'!$H$1:$X$1,))</f>
        <v>0</v>
      </c>
      <c r="I56" s="24">
        <f>SUM('Company1 Return:Company3 Return'!I56)+INDEX('Aviation Contracts'!$H$2:$X$290,MATCH('Total Haulier Data Return'!$D56,'Aviation Contracts'!$B$2:$B$291,),MATCH('Total Haulier Data Return'!I$1,'Aviation Contracts'!$H$1:$X$1,))</f>
        <v>0</v>
      </c>
      <c r="J56" s="26">
        <f>SUM('Company1 Return:Company3 Return'!J56)+INDEX('Aviation Contracts'!$H$2:$X$290,MATCH('Total Haulier Data Return'!$D56,'Aviation Contracts'!$B$2:$B$291,),MATCH('Total Haulier Data Return'!J$1,'Aviation Contracts'!$H$1:$X$1,))</f>
        <v>0</v>
      </c>
      <c r="K56" s="24">
        <f>SUM('Company1 Return:Company3 Return'!K56)+INDEX('Aviation Contracts'!$H$2:$X$290,MATCH('Total Haulier Data Return'!$D56,'Aviation Contracts'!$B$2:$B$291,),MATCH('Total Haulier Data Return'!K$1,'Aviation Contracts'!$H$1:$X$1,))</f>
        <v>0</v>
      </c>
      <c r="L56" s="24">
        <f>SUM('Company1 Return:Company3 Return'!L56)+INDEX('Aviation Contracts'!$H$2:$X$290,MATCH('Total Haulier Data Return'!$D56,'Aviation Contracts'!$B$2:$B$291,),MATCH('Total Haulier Data Return'!L$1,'Aviation Contracts'!$H$1:$X$1,))</f>
        <v>0</v>
      </c>
      <c r="M56" s="26">
        <f>SUM('Company1 Return:Company3 Return'!M56)+INDEX('Aviation Contracts'!$H$2:$X$290,MATCH('Total Haulier Data Return'!$D56,'Aviation Contracts'!$B$2:$B$291,),MATCH('Total Haulier Data Return'!M$1,'Aviation Contracts'!$H$1:$X$1,))</f>
        <v>0</v>
      </c>
      <c r="N56" s="24">
        <f>SUM('Company1 Return:Company3 Return'!N56)+INDEX('Aviation Contracts'!$H$2:$X$290,MATCH('Total Haulier Data Return'!$D56,'Aviation Contracts'!$B$2:$B$291,),MATCH('Total Haulier Data Return'!N$1,'Aviation Contracts'!$H$1:$X$1,))</f>
        <v>0</v>
      </c>
      <c r="O56" s="24">
        <f>SUM('Company1 Return:Company3 Return'!O56)+INDEX('Aviation Contracts'!$H$2:$X$290,MATCH('Total Haulier Data Return'!$D56,'Aviation Contracts'!$B$2:$B$291,),MATCH('Total Haulier Data Return'!O$1,'Aviation Contracts'!$H$1:$X$1,))</f>
        <v>0</v>
      </c>
      <c r="P56" s="28" t="str">
        <f t="shared" si="2"/>
        <v/>
      </c>
      <c r="Q56" s="29">
        <f>SUM('Company1 Return:Company3 Return'!Q56)+INDEX('Aviation Contracts'!$H$2:$X$290,MATCH('Total Haulier Data Return'!$D56,'Aviation Contracts'!$B$2:$B$291,),MATCH('Total Haulier Data Return'!Q$1,'Aviation Contracts'!$H$1:$X$1,))</f>
        <v>0</v>
      </c>
      <c r="R56" s="30"/>
      <c r="S56"/>
      <c r="T56" s="41">
        <f>SUM('Company1 Return:Company3 Return'!T56)</f>
        <v>0</v>
      </c>
      <c r="U56" s="42">
        <f>SUM('Company1 Return:Company3 Return'!U56)</f>
        <v>0</v>
      </c>
      <c r="V56" s="35">
        <f>SUM('Company1 Return:Company3 Return'!V56)</f>
        <v>0</v>
      </c>
      <c r="W56" s="43">
        <f>SUM('Company1 Return:Company3 Return'!W56)+INDEX('Aviation Contracts'!$H$2:$X$290,MATCH('Total Haulier Data Return'!$D56,'Aviation Contracts'!$B$2:$B$291,),MATCH('Total Haulier Data Return'!W$1,'Aviation Contracts'!$H$1:$X$1,))</f>
        <v>0</v>
      </c>
      <c r="X56" s="35">
        <f>SUM('Company1 Return:Company3 Return'!X56)</f>
        <v>0</v>
      </c>
      <c r="Y56" s="42">
        <f>SUM('Company1 Return:Company3 Return'!Y56)</f>
        <v>0</v>
      </c>
      <c r="Z56" s="35">
        <f>SUM('Company1 Return:Company3 Return'!Z56)</f>
        <v>0</v>
      </c>
      <c r="AA56" s="42">
        <f>SUM('Company1 Return:Company3 Return'!AA56)</f>
        <v>0</v>
      </c>
      <c r="AB56" s="35">
        <f t="shared" si="3"/>
        <v>0</v>
      </c>
      <c r="AC56" s="44">
        <f t="shared" si="4"/>
        <v>0</v>
      </c>
      <c r="AD56"/>
      <c r="AE56" s="37" t="str">
        <f>IF(T56+U56&gt;0,'Company1 Return'!AE56&amp;", "&amp;'Company2 Return'!AE56&amp;", "&amp;'Company3 Return'!AE56,"")</f>
        <v/>
      </c>
      <c r="AF56" s="37" t="str">
        <f>IF(V56&gt;0,'Company1 Return'!AF56&amp;", "&amp;'Company2 Return'!AF56&amp;", "&amp;'Company3 Return'!AF56,"")</f>
        <v/>
      </c>
      <c r="AG56" s="37"/>
      <c r="AH56" s="37" t="str">
        <f>IF(Z56&gt;0,'Company1 Return'!AH56&amp;", "&amp;'Company2 Return'!AH56&amp;", "&amp;'Company3 Return'!AH56,"")</f>
        <v/>
      </c>
      <c r="AI56" s="37" t="str">
        <f>IF(AB56&gt;0,'Company1 Return'!AI56&amp;", "&amp;'Company2 Return'!AI56&amp;", "&amp;'Company3 Return'!AI56,"")</f>
        <v/>
      </c>
      <c r="AJ56" s="37" t="str">
        <f>IF(AB56&gt;0,'Company1 Return'!AJ56&amp;", "&amp;'Company2 Return'!AJ56&amp;", "&amp;'Company3 Return'!AJ56,"")</f>
        <v/>
      </c>
      <c r="AK56"/>
      <c r="AL56"/>
      <c r="AM56"/>
      <c r="AN56"/>
      <c r="AO56"/>
      <c r="AP56"/>
      <c r="AQ56"/>
      <c r="AR56" s="42">
        <f t="shared" si="5"/>
        <v>0</v>
      </c>
      <c r="AS56" s="35">
        <f t="shared" si="0"/>
        <v>0</v>
      </c>
      <c r="AT56" s="42">
        <f t="shared" si="6"/>
        <v>0</v>
      </c>
      <c r="AU56" s="45">
        <f t="shared" si="1"/>
        <v>0</v>
      </c>
      <c r="AV56"/>
      <c r="AW56"/>
      <c r="AX56"/>
    </row>
    <row r="57" spans="1:50" s="49" customFormat="1" ht="17.25" customHeight="1">
      <c r="A57" s="1"/>
      <c r="B57" s="22" t="s">
        <v>170</v>
      </c>
      <c r="C57" s="22" t="s">
        <v>171</v>
      </c>
      <c r="D57" s="22" t="s">
        <v>170</v>
      </c>
      <c r="E57" s="23" t="s">
        <v>155</v>
      </c>
      <c r="F57"/>
      <c r="G57" s="24">
        <f>SUM('Company1 Return:Company3 Return'!G57)</f>
        <v>0</v>
      </c>
      <c r="H57" s="24">
        <f>SUM('Company1 Return:Company3 Return'!H57)</f>
        <v>0</v>
      </c>
      <c r="I57" s="25">
        <f>SUM('Company1 Return:Company3 Return'!I57)</f>
        <v>0</v>
      </c>
      <c r="J57" s="26">
        <f>SUM('Company1 Return:Company3 Return'!J57)</f>
        <v>0</v>
      </c>
      <c r="K57" s="27">
        <f>SUM('Company1 Return:Company3 Return'!K57)</f>
        <v>0</v>
      </c>
      <c r="L57" s="25">
        <f>SUM('Company1 Return:Company3 Return'!L57)</f>
        <v>0</v>
      </c>
      <c r="M57" s="26">
        <f>SUM('Company1 Return:Company3 Return'!M57)</f>
        <v>0</v>
      </c>
      <c r="N57" s="27">
        <f>SUM('Company1 Return:Company3 Return'!N57)</f>
        <v>0</v>
      </c>
      <c r="O57" s="24">
        <f>SUM('Company1 Return:Company3 Return'!O57)</f>
        <v>0</v>
      </c>
      <c r="P57" s="28" t="str">
        <f t="shared" si="2"/>
        <v/>
      </c>
      <c r="Q57" s="29">
        <f>SUM('Company1 Return:Company3 Return'!Q57)</f>
        <v>0</v>
      </c>
      <c r="R57" s="30"/>
      <c r="S57" s="56"/>
      <c r="T57" s="57">
        <f>SUM('Company1 Return:Company3 Return'!T57)</f>
        <v>0</v>
      </c>
      <c r="U57" s="58">
        <f>SUM('Company1 Return:Company3 Return'!U57)</f>
        <v>0</v>
      </c>
      <c r="V57" s="59">
        <f>SUM('Company1 Return:Company3 Return'!V57)</f>
        <v>0</v>
      </c>
      <c r="W57" s="43">
        <f>SUM('Company1 Return:Company3 Return'!W57)</f>
        <v>0</v>
      </c>
      <c r="X57" s="35">
        <f>SUM('Company1 Return:Company3 Return'!X57)</f>
        <v>0</v>
      </c>
      <c r="Y57" s="42">
        <f>SUM('Company1 Return:Company3 Return'!Y57)</f>
        <v>0</v>
      </c>
      <c r="Z57" s="35">
        <f>SUM('Company1 Return:Company3 Return'!Z57)</f>
        <v>0</v>
      </c>
      <c r="AA57" s="42">
        <f>SUM('Company1 Return:Company3 Return'!AA57)</f>
        <v>0</v>
      </c>
      <c r="AB57" s="35">
        <f t="shared" si="3"/>
        <v>0</v>
      </c>
      <c r="AC57" s="44">
        <f t="shared" si="4"/>
        <v>0</v>
      </c>
      <c r="AD57"/>
      <c r="AE57" s="37" t="str">
        <f>IF(T57+U57&gt;0,'Company1 Return'!AE57&amp;", "&amp;'Company2 Return'!AE57&amp;", "&amp;'Company3 Return'!AE57,"")</f>
        <v/>
      </c>
      <c r="AF57" s="37" t="str">
        <f>IF(V57&gt;0,'Company1 Return'!AF57&amp;", "&amp;'Company2 Return'!AF57&amp;", "&amp;'Company3 Return'!AF57,"")</f>
        <v/>
      </c>
      <c r="AG57" s="37"/>
      <c r="AH57" s="37" t="str">
        <f>IF(Z57&gt;0,'Company1 Return'!AH57&amp;", "&amp;'Company2 Return'!AH57&amp;", "&amp;'Company3 Return'!AH57,"")</f>
        <v/>
      </c>
      <c r="AI57" s="37" t="str">
        <f>IF(AB57&gt;0,'Company1 Return'!AI57&amp;", "&amp;'Company2 Return'!AI57&amp;", "&amp;'Company3 Return'!AI57,"")</f>
        <v/>
      </c>
      <c r="AJ57" s="37" t="str">
        <f>IF(AB57&gt;0,'Company1 Return'!AJ57&amp;", "&amp;'Company2 Return'!AJ57&amp;", "&amp;'Company3 Return'!AJ57,"")</f>
        <v/>
      </c>
      <c r="AK57"/>
      <c r="AL57"/>
      <c r="AM57"/>
      <c r="AN57"/>
      <c r="AO57"/>
      <c r="AP57"/>
      <c r="AQ57"/>
      <c r="AR57" s="42">
        <f t="shared" si="5"/>
        <v>0</v>
      </c>
      <c r="AS57" s="35">
        <f t="shared" si="0"/>
        <v>0</v>
      </c>
      <c r="AT57" s="42">
        <f t="shared" si="6"/>
        <v>0</v>
      </c>
      <c r="AU57" s="45">
        <f t="shared" si="1"/>
        <v>0</v>
      </c>
      <c r="AV57"/>
      <c r="AW57"/>
      <c r="AX57"/>
    </row>
    <row r="58" spans="1:50" s="49" customFormat="1" ht="17.25" customHeight="1">
      <c r="A58" s="1"/>
      <c r="B58" s="22" t="s">
        <v>172</v>
      </c>
      <c r="C58" s="22" t="s">
        <v>56</v>
      </c>
      <c r="D58" s="22" t="s">
        <v>173</v>
      </c>
      <c r="E58" s="23" t="s">
        <v>40</v>
      </c>
      <c r="F58"/>
      <c r="G58" s="24">
        <f>SUM('Company1 Return:Company3 Return'!G58)</f>
        <v>0</v>
      </c>
      <c r="H58" s="24">
        <f>SUM('Company1 Return:Company3 Return'!H58)</f>
        <v>0</v>
      </c>
      <c r="I58" s="25">
        <f>SUM('Company1 Return:Company3 Return'!I58)</f>
        <v>0</v>
      </c>
      <c r="J58" s="26">
        <f>SUM('Company1 Return:Company3 Return'!J58)</f>
        <v>0</v>
      </c>
      <c r="K58" s="27">
        <f>SUM('Company1 Return:Company3 Return'!K58)</f>
        <v>0</v>
      </c>
      <c r="L58" s="25">
        <f>SUM('Company1 Return:Company3 Return'!L58)</f>
        <v>0</v>
      </c>
      <c r="M58" s="26">
        <f>SUM('Company1 Return:Company3 Return'!M58)</f>
        <v>0</v>
      </c>
      <c r="N58" s="27">
        <f>SUM('Company1 Return:Company3 Return'!N58)</f>
        <v>0</v>
      </c>
      <c r="O58" s="24">
        <f>SUM('Company1 Return:Company3 Return'!O58)</f>
        <v>0</v>
      </c>
      <c r="P58" s="28" t="str">
        <f t="shared" si="2"/>
        <v/>
      </c>
      <c r="Q58" s="29">
        <f>SUM('Company1 Return:Company3 Return'!Q58)</f>
        <v>0</v>
      </c>
      <c r="R58" s="30"/>
      <c r="S58" s="56"/>
      <c r="T58" s="57">
        <f>SUM('Company1 Return:Company3 Return'!T58)</f>
        <v>0</v>
      </c>
      <c r="U58" s="58">
        <f>SUM('Company1 Return:Company3 Return'!U58)</f>
        <v>0</v>
      </c>
      <c r="V58" s="59">
        <f>SUM('Company1 Return:Company3 Return'!V58)</f>
        <v>0</v>
      </c>
      <c r="W58" s="43">
        <f>SUM('Company1 Return:Company3 Return'!W58)</f>
        <v>0</v>
      </c>
      <c r="X58" s="35">
        <f>SUM('Company1 Return:Company3 Return'!X58)</f>
        <v>0</v>
      </c>
      <c r="Y58" s="42">
        <f>SUM('Company1 Return:Company3 Return'!Y58)</f>
        <v>0</v>
      </c>
      <c r="Z58" s="35">
        <f>SUM('Company1 Return:Company3 Return'!Z58)</f>
        <v>0</v>
      </c>
      <c r="AA58" s="42">
        <f>SUM('Company1 Return:Company3 Return'!AA58)</f>
        <v>0</v>
      </c>
      <c r="AB58" s="35">
        <f t="shared" si="3"/>
        <v>0</v>
      </c>
      <c r="AC58" s="44">
        <f t="shared" si="4"/>
        <v>0</v>
      </c>
      <c r="AD58"/>
      <c r="AE58" s="37" t="str">
        <f>IF(T58+U58&gt;0,'Company1 Return'!AE58&amp;", "&amp;'Company2 Return'!AE58&amp;", "&amp;'Company3 Return'!AE58,"")</f>
        <v/>
      </c>
      <c r="AF58" s="37" t="str">
        <f>IF(V58&gt;0,'Company1 Return'!AF58&amp;", "&amp;'Company2 Return'!AF58&amp;", "&amp;'Company3 Return'!AF58,"")</f>
        <v/>
      </c>
      <c r="AG58" s="37"/>
      <c r="AH58" s="37" t="str">
        <f>IF(Z58&gt;0,'Company1 Return'!AH58&amp;", "&amp;'Company2 Return'!AH58&amp;", "&amp;'Company3 Return'!AH58,"")</f>
        <v/>
      </c>
      <c r="AI58" s="37" t="str">
        <f>IF(AB58&gt;0,'Company1 Return'!AI58&amp;", "&amp;'Company2 Return'!AI58&amp;", "&amp;'Company3 Return'!AI58,"")</f>
        <v/>
      </c>
      <c r="AJ58" s="37" t="str">
        <f>IF(AB58&gt;0,'Company1 Return'!AJ58&amp;", "&amp;'Company2 Return'!AJ58&amp;", "&amp;'Company3 Return'!AJ58,"")</f>
        <v/>
      </c>
      <c r="AK58"/>
      <c r="AL58"/>
      <c r="AM58"/>
      <c r="AN58"/>
      <c r="AO58"/>
      <c r="AP58"/>
      <c r="AQ58"/>
      <c r="AR58" s="42">
        <f t="shared" si="5"/>
        <v>0</v>
      </c>
      <c r="AS58" s="35">
        <f t="shared" si="0"/>
        <v>0</v>
      </c>
      <c r="AT58" s="42">
        <f t="shared" si="6"/>
        <v>0</v>
      </c>
      <c r="AU58" s="45">
        <f t="shared" si="1"/>
        <v>0</v>
      </c>
      <c r="AV58"/>
      <c r="AW58"/>
      <c r="AX58"/>
    </row>
    <row r="59" spans="1:50" s="49" customFormat="1" ht="17.25" customHeight="1">
      <c r="A59" s="1"/>
      <c r="B59" s="22" t="s">
        <v>174</v>
      </c>
      <c r="C59" s="22" t="s">
        <v>53</v>
      </c>
      <c r="D59" s="22" t="s">
        <v>175</v>
      </c>
      <c r="E59" s="23" t="s">
        <v>40</v>
      </c>
      <c r="F59"/>
      <c r="G59" s="24">
        <f>SUM('Company1 Return:Company3 Return'!G59)+INDEX('Aviation Contracts'!$H$2:$X$290,MATCH('Total Haulier Data Return'!$D59,'Aviation Contracts'!$B$2:$B$291,),MATCH('Total Haulier Data Return'!G$1,'Aviation Contracts'!$H$1:$X$1,))</f>
        <v>0</v>
      </c>
      <c r="H59" s="24">
        <f>SUM('Company1 Return:Company3 Return'!H59)+INDEX('Aviation Contracts'!$H$2:$X$290,MATCH('Total Haulier Data Return'!$D59,'Aviation Contracts'!$B$2:$B$291,),MATCH('Total Haulier Data Return'!H$1,'Aviation Contracts'!$H$1:$X$1,))</f>
        <v>0</v>
      </c>
      <c r="I59" s="24">
        <f>SUM('Company1 Return:Company3 Return'!I59)+INDEX('Aviation Contracts'!$H$2:$X$290,MATCH('Total Haulier Data Return'!$D59,'Aviation Contracts'!$B$2:$B$291,),MATCH('Total Haulier Data Return'!I$1,'Aviation Contracts'!$H$1:$X$1,))</f>
        <v>0</v>
      </c>
      <c r="J59" s="26">
        <f>SUM('Company1 Return:Company3 Return'!J59)+INDEX('Aviation Contracts'!$H$2:$X$290,MATCH('Total Haulier Data Return'!$D59,'Aviation Contracts'!$B$2:$B$291,),MATCH('Total Haulier Data Return'!J$1,'Aviation Contracts'!$H$1:$X$1,))</f>
        <v>0</v>
      </c>
      <c r="K59" s="24">
        <f>SUM('Company1 Return:Company3 Return'!K59)+INDEX('Aviation Contracts'!$H$2:$X$290,MATCH('Total Haulier Data Return'!$D59,'Aviation Contracts'!$B$2:$B$291,),MATCH('Total Haulier Data Return'!K$1,'Aviation Contracts'!$H$1:$X$1,))</f>
        <v>0</v>
      </c>
      <c r="L59" s="24">
        <f>SUM('Company1 Return:Company3 Return'!L59)+INDEX('Aviation Contracts'!$H$2:$X$290,MATCH('Total Haulier Data Return'!$D59,'Aviation Contracts'!$B$2:$B$291,),MATCH('Total Haulier Data Return'!L$1,'Aviation Contracts'!$H$1:$X$1,))</f>
        <v>0</v>
      </c>
      <c r="M59" s="26">
        <f>SUM('Company1 Return:Company3 Return'!M59)+INDEX('Aviation Contracts'!$H$2:$X$290,MATCH('Total Haulier Data Return'!$D59,'Aviation Contracts'!$B$2:$B$291,),MATCH('Total Haulier Data Return'!M$1,'Aviation Contracts'!$H$1:$X$1,))</f>
        <v>0</v>
      </c>
      <c r="N59" s="24">
        <f>SUM('Company1 Return:Company3 Return'!N59)+INDEX('Aviation Contracts'!$H$2:$X$290,MATCH('Total Haulier Data Return'!$D59,'Aviation Contracts'!$B$2:$B$291,),MATCH('Total Haulier Data Return'!N$1,'Aviation Contracts'!$H$1:$X$1,))</f>
        <v>0</v>
      </c>
      <c r="O59" s="24">
        <f>SUM('Company1 Return:Company3 Return'!O59)+INDEX('Aviation Contracts'!$H$2:$X$290,MATCH('Total Haulier Data Return'!$D59,'Aviation Contracts'!$B$2:$B$291,),MATCH('Total Haulier Data Return'!O$1,'Aviation Contracts'!$H$1:$X$1,))</f>
        <v>0</v>
      </c>
      <c r="P59" s="28" t="str">
        <f t="shared" si="2"/>
        <v/>
      </c>
      <c r="Q59" s="29">
        <f>SUM('Company1 Return:Company3 Return'!Q59)+INDEX('Aviation Contracts'!$H$2:$X$290,MATCH('Total Haulier Data Return'!$D59,'Aviation Contracts'!$B$2:$B$291,),MATCH('Total Haulier Data Return'!Q$1,'Aviation Contracts'!$H$1:$X$1,))</f>
        <v>0</v>
      </c>
      <c r="R59" s="30"/>
      <c r="S59"/>
      <c r="T59" s="41">
        <f>SUM('Company1 Return:Company3 Return'!T59)</f>
        <v>0</v>
      </c>
      <c r="U59" s="42">
        <f>SUM('Company1 Return:Company3 Return'!U59)</f>
        <v>0</v>
      </c>
      <c r="V59" s="35">
        <f>SUM('Company1 Return:Company3 Return'!V59)</f>
        <v>0</v>
      </c>
      <c r="W59" s="43">
        <f>SUM('Company1 Return:Company3 Return'!W59)+INDEX('Aviation Contracts'!$H$2:$X$290,MATCH('Total Haulier Data Return'!$D59,'Aviation Contracts'!$B$2:$B$291,),MATCH('Total Haulier Data Return'!W$1,'Aviation Contracts'!$H$1:$X$1,))</f>
        <v>0</v>
      </c>
      <c r="X59" s="35">
        <f>SUM('Company1 Return:Company3 Return'!X59)</f>
        <v>0</v>
      </c>
      <c r="Y59" s="42">
        <f>SUM('Company1 Return:Company3 Return'!Y59)</f>
        <v>0</v>
      </c>
      <c r="Z59" s="35">
        <f>SUM('Company1 Return:Company3 Return'!Z59)</f>
        <v>0</v>
      </c>
      <c r="AA59" s="42">
        <f>SUM('Company1 Return:Company3 Return'!AA59)</f>
        <v>0</v>
      </c>
      <c r="AB59" s="35">
        <f t="shared" si="3"/>
        <v>0</v>
      </c>
      <c r="AC59" s="44">
        <f t="shared" si="4"/>
        <v>0</v>
      </c>
      <c r="AD59"/>
      <c r="AE59" s="37" t="str">
        <f>IF(T59+U59&gt;0,'Company1 Return'!AE59&amp;", "&amp;'Company2 Return'!AE59&amp;", "&amp;'Company3 Return'!AE59,"")</f>
        <v/>
      </c>
      <c r="AF59" s="37" t="str">
        <f>IF(V59&gt;0,'Company1 Return'!AF59&amp;", "&amp;'Company2 Return'!AF59&amp;", "&amp;'Company3 Return'!AF59,"")</f>
        <v/>
      </c>
      <c r="AG59" s="37"/>
      <c r="AH59" s="37" t="str">
        <f>IF(Z59&gt;0,'Company1 Return'!AH59&amp;", "&amp;'Company2 Return'!AH59&amp;", "&amp;'Company3 Return'!AH59,"")</f>
        <v/>
      </c>
      <c r="AI59" s="37" t="str">
        <f>IF(AB59&gt;0,'Company1 Return'!AI59&amp;", "&amp;'Company2 Return'!AI59&amp;", "&amp;'Company3 Return'!AI59,"")</f>
        <v/>
      </c>
      <c r="AJ59" s="37" t="str">
        <f>IF(AB59&gt;0,'Company1 Return'!AJ59&amp;", "&amp;'Company2 Return'!AJ59&amp;", "&amp;'Company3 Return'!AJ59,"")</f>
        <v/>
      </c>
      <c r="AK59"/>
      <c r="AL59"/>
      <c r="AM59"/>
      <c r="AN59"/>
      <c r="AO59"/>
      <c r="AP59"/>
      <c r="AQ59"/>
      <c r="AR59" s="42">
        <f t="shared" si="5"/>
        <v>0</v>
      </c>
      <c r="AS59" s="35">
        <f t="shared" si="0"/>
        <v>0</v>
      </c>
      <c r="AT59" s="42">
        <f t="shared" si="6"/>
        <v>0</v>
      </c>
      <c r="AU59" s="45">
        <f t="shared" si="1"/>
        <v>0</v>
      </c>
      <c r="AV59"/>
      <c r="AW59"/>
      <c r="AX59"/>
    </row>
    <row r="60" spans="1:50" s="40" customFormat="1" ht="17.25" customHeight="1">
      <c r="A60" s="1"/>
      <c r="B60" s="22" t="s">
        <v>176</v>
      </c>
      <c r="C60" s="22" t="s">
        <v>114</v>
      </c>
      <c r="D60" s="22" t="s">
        <v>177</v>
      </c>
      <c r="E60" s="23" t="s">
        <v>40</v>
      </c>
      <c r="F60"/>
      <c r="G60" s="24">
        <f>SUM('Company1 Return:Company3 Return'!G60)</f>
        <v>0</v>
      </c>
      <c r="H60" s="24">
        <f>SUM('Company1 Return:Company3 Return'!H60)</f>
        <v>0</v>
      </c>
      <c r="I60" s="25">
        <f>SUM('Company1 Return:Company3 Return'!I60)</f>
        <v>0</v>
      </c>
      <c r="J60" s="26">
        <f>SUM('Company1 Return:Company3 Return'!J60)</f>
        <v>0</v>
      </c>
      <c r="K60" s="27">
        <f>SUM('Company1 Return:Company3 Return'!K60)</f>
        <v>0</v>
      </c>
      <c r="L60" s="25">
        <f>SUM('Company1 Return:Company3 Return'!L60)</f>
        <v>0</v>
      </c>
      <c r="M60" s="26">
        <f>SUM('Company1 Return:Company3 Return'!M60)</f>
        <v>0</v>
      </c>
      <c r="N60" s="27">
        <f>SUM('Company1 Return:Company3 Return'!N60)</f>
        <v>0</v>
      </c>
      <c r="O60" s="24">
        <f>SUM('Company1 Return:Company3 Return'!O60)</f>
        <v>0</v>
      </c>
      <c r="P60" s="28" t="str">
        <f t="shared" si="2"/>
        <v/>
      </c>
      <c r="Q60" s="29">
        <f>SUM('Company1 Return:Company3 Return'!Q60)</f>
        <v>0</v>
      </c>
      <c r="R60" s="30"/>
      <c r="S60" s="56"/>
      <c r="T60" s="57">
        <f>SUM('Company1 Return:Company3 Return'!T60)</f>
        <v>0</v>
      </c>
      <c r="U60" s="58">
        <f>SUM('Company1 Return:Company3 Return'!U60)</f>
        <v>0</v>
      </c>
      <c r="V60" s="59">
        <f>SUM('Company1 Return:Company3 Return'!V60)</f>
        <v>0</v>
      </c>
      <c r="W60" s="43">
        <f>SUM('Company1 Return:Company3 Return'!W60)</f>
        <v>0</v>
      </c>
      <c r="X60" s="35">
        <f>SUM('Company1 Return:Company3 Return'!X60)</f>
        <v>0</v>
      </c>
      <c r="Y60" s="42">
        <f>SUM('Company1 Return:Company3 Return'!Y60)</f>
        <v>0</v>
      </c>
      <c r="Z60" s="35">
        <f>SUM('Company1 Return:Company3 Return'!Z60)</f>
        <v>0</v>
      </c>
      <c r="AA60" s="42">
        <f>SUM('Company1 Return:Company3 Return'!AA60)</f>
        <v>0</v>
      </c>
      <c r="AB60" s="35">
        <f t="shared" si="3"/>
        <v>0</v>
      </c>
      <c r="AC60" s="44">
        <f t="shared" si="4"/>
        <v>0</v>
      </c>
      <c r="AD60"/>
      <c r="AE60" s="37" t="str">
        <f>IF(T60+U60&gt;0,'Company1 Return'!AE60&amp;", "&amp;'Company2 Return'!AE60&amp;", "&amp;'Company3 Return'!AE60,"")</f>
        <v/>
      </c>
      <c r="AF60" s="37" t="str">
        <f>IF(V60&gt;0,'Company1 Return'!AF60&amp;", "&amp;'Company2 Return'!AF60&amp;", "&amp;'Company3 Return'!AF60,"")</f>
        <v/>
      </c>
      <c r="AG60" s="37"/>
      <c r="AH60" s="37" t="str">
        <f>IF(Z60&gt;0,'Company1 Return'!AH60&amp;", "&amp;'Company2 Return'!AH60&amp;", "&amp;'Company3 Return'!AH60,"")</f>
        <v/>
      </c>
      <c r="AI60" s="37" t="str">
        <f>IF(AB60&gt;0,'Company1 Return'!AI60&amp;", "&amp;'Company2 Return'!AI60&amp;", "&amp;'Company3 Return'!AI60,"")</f>
        <v/>
      </c>
      <c r="AJ60" s="37" t="str">
        <f>IF(AB60&gt;0,'Company1 Return'!AJ60&amp;", "&amp;'Company2 Return'!AJ60&amp;", "&amp;'Company3 Return'!AJ60,"")</f>
        <v/>
      </c>
      <c r="AK60"/>
      <c r="AL60"/>
      <c r="AM60"/>
      <c r="AN60"/>
      <c r="AO60"/>
      <c r="AP60"/>
      <c r="AQ60"/>
      <c r="AR60" s="42">
        <f t="shared" si="5"/>
        <v>0</v>
      </c>
      <c r="AS60" s="35">
        <f t="shared" si="0"/>
        <v>0</v>
      </c>
      <c r="AT60" s="42">
        <f t="shared" si="6"/>
        <v>0</v>
      </c>
      <c r="AU60" s="45">
        <f t="shared" si="1"/>
        <v>0</v>
      </c>
      <c r="AV60"/>
      <c r="AW60"/>
      <c r="AX60"/>
    </row>
    <row r="61" spans="1:50" s="40" customFormat="1" ht="17.25" customHeight="1">
      <c r="A61" s="1"/>
      <c r="B61" s="22" t="s">
        <v>178</v>
      </c>
      <c r="C61" s="22" t="s">
        <v>50</v>
      </c>
      <c r="D61" s="22" t="s">
        <v>179</v>
      </c>
      <c r="E61" s="23" t="s">
        <v>47</v>
      </c>
      <c r="F61"/>
      <c r="G61" s="24">
        <f>SUM('Company1 Return:Company3 Return'!G61)</f>
        <v>0</v>
      </c>
      <c r="H61" s="24">
        <f>SUM('Company1 Return:Company3 Return'!H61)</f>
        <v>0</v>
      </c>
      <c r="I61" s="25">
        <f>SUM('Company1 Return:Company3 Return'!I61)</f>
        <v>0</v>
      </c>
      <c r="J61" s="26">
        <f>SUM('Company1 Return:Company3 Return'!J61)</f>
        <v>0</v>
      </c>
      <c r="K61" s="27">
        <f>SUM('Company1 Return:Company3 Return'!K61)</f>
        <v>0</v>
      </c>
      <c r="L61" s="25">
        <f>SUM('Company1 Return:Company3 Return'!L61)</f>
        <v>0</v>
      </c>
      <c r="M61" s="26">
        <f>SUM('Company1 Return:Company3 Return'!M61)</f>
        <v>0</v>
      </c>
      <c r="N61" s="27">
        <f>SUM('Company1 Return:Company3 Return'!N61)</f>
        <v>0</v>
      </c>
      <c r="O61" s="24">
        <f>SUM('Company1 Return:Company3 Return'!O61)</f>
        <v>0</v>
      </c>
      <c r="P61" s="28" t="str">
        <f t="shared" si="2"/>
        <v/>
      </c>
      <c r="Q61" s="29">
        <f>SUM('Company1 Return:Company3 Return'!Q61)</f>
        <v>0</v>
      </c>
      <c r="R61" s="30"/>
      <c r="S61" s="56"/>
      <c r="T61" s="57">
        <f>SUM('Company1 Return:Company3 Return'!T61)</f>
        <v>0</v>
      </c>
      <c r="U61" s="58">
        <f>SUM('Company1 Return:Company3 Return'!U61)</f>
        <v>0</v>
      </c>
      <c r="V61" s="59">
        <f>SUM('Company1 Return:Company3 Return'!V61)</f>
        <v>0</v>
      </c>
      <c r="W61" s="43">
        <f>SUM('Company1 Return:Company3 Return'!W61)</f>
        <v>0</v>
      </c>
      <c r="X61" s="35">
        <f>SUM('Company1 Return:Company3 Return'!X61)</f>
        <v>0</v>
      </c>
      <c r="Y61" s="42">
        <f>SUM('Company1 Return:Company3 Return'!Y61)</f>
        <v>0</v>
      </c>
      <c r="Z61" s="35">
        <f>SUM('Company1 Return:Company3 Return'!Z61)</f>
        <v>0</v>
      </c>
      <c r="AA61" s="42">
        <f>SUM('Company1 Return:Company3 Return'!AA61)</f>
        <v>0</v>
      </c>
      <c r="AB61" s="35">
        <f t="shared" si="3"/>
        <v>0</v>
      </c>
      <c r="AC61" s="44">
        <f t="shared" si="4"/>
        <v>0</v>
      </c>
      <c r="AD61"/>
      <c r="AE61" s="37" t="str">
        <f>IF(T61+U61&gt;0,'Company1 Return'!AE61&amp;", "&amp;'Company2 Return'!AE61&amp;", "&amp;'Company3 Return'!AE61,"")</f>
        <v/>
      </c>
      <c r="AF61" s="37" t="str">
        <f>IF(V61&gt;0,'Company1 Return'!AF61&amp;", "&amp;'Company2 Return'!AF61&amp;", "&amp;'Company3 Return'!AF61,"")</f>
        <v/>
      </c>
      <c r="AG61" s="37"/>
      <c r="AH61" s="37" t="str">
        <f>IF(Z61&gt;0,'Company1 Return'!AH61&amp;", "&amp;'Company2 Return'!AH61&amp;", "&amp;'Company3 Return'!AH61,"")</f>
        <v/>
      </c>
      <c r="AI61" s="37" t="str">
        <f>IF(AB61&gt;0,'Company1 Return'!AI61&amp;", "&amp;'Company2 Return'!AI61&amp;", "&amp;'Company3 Return'!AI61,"")</f>
        <v/>
      </c>
      <c r="AJ61" s="37" t="str">
        <f>IF(AB61&gt;0,'Company1 Return'!AJ61&amp;", "&amp;'Company2 Return'!AJ61&amp;", "&amp;'Company3 Return'!AJ61,"")</f>
        <v/>
      </c>
      <c r="AK61"/>
      <c r="AL61"/>
      <c r="AM61"/>
      <c r="AN61"/>
      <c r="AO61"/>
      <c r="AP61"/>
      <c r="AQ61"/>
      <c r="AR61" s="42">
        <f t="shared" si="5"/>
        <v>0</v>
      </c>
      <c r="AS61" s="35">
        <f t="shared" si="0"/>
        <v>0</v>
      </c>
      <c r="AT61" s="42">
        <f t="shared" si="6"/>
        <v>0</v>
      </c>
      <c r="AU61" s="45">
        <f t="shared" si="1"/>
        <v>0</v>
      </c>
      <c r="AV61"/>
      <c r="AW61"/>
      <c r="AX61"/>
    </row>
    <row r="62" spans="1:50" s="62" customFormat="1" ht="17.25" customHeight="1">
      <c r="A62" s="1"/>
      <c r="B62" s="22" t="s">
        <v>180</v>
      </c>
      <c r="C62" s="22" t="s">
        <v>143</v>
      </c>
      <c r="D62" s="22" t="s">
        <v>181</v>
      </c>
      <c r="E62" s="23" t="s">
        <v>40</v>
      </c>
      <c r="F62"/>
      <c r="G62" s="24">
        <f>SUM('Company1 Return:Company3 Return'!G62)+INDEX('Aviation Contracts'!$H$2:$X$290,MATCH('Total Haulier Data Return'!$D62,'Aviation Contracts'!$B$2:$B$291,),MATCH('Total Haulier Data Return'!G$1,'Aviation Contracts'!$H$1:$X$1,))</f>
        <v>0</v>
      </c>
      <c r="H62" s="24">
        <f>SUM('Company1 Return:Company3 Return'!H62)+INDEX('Aviation Contracts'!$H$2:$X$290,MATCH('Total Haulier Data Return'!$D62,'Aviation Contracts'!$B$2:$B$291,),MATCH('Total Haulier Data Return'!H$1,'Aviation Contracts'!$H$1:$X$1,))</f>
        <v>0</v>
      </c>
      <c r="I62" s="24">
        <f>SUM('Company1 Return:Company3 Return'!I62)+INDEX('Aviation Contracts'!$H$2:$X$290,MATCH('Total Haulier Data Return'!$D62,'Aviation Contracts'!$B$2:$B$291,),MATCH('Total Haulier Data Return'!I$1,'Aviation Contracts'!$H$1:$X$1,))</f>
        <v>0</v>
      </c>
      <c r="J62" s="26">
        <f>SUM('Company1 Return:Company3 Return'!J62)+INDEX('Aviation Contracts'!$H$2:$X$290,MATCH('Total Haulier Data Return'!$D62,'Aviation Contracts'!$B$2:$B$291,),MATCH('Total Haulier Data Return'!J$1,'Aviation Contracts'!$H$1:$X$1,))</f>
        <v>0</v>
      </c>
      <c r="K62" s="24">
        <f>SUM('Company1 Return:Company3 Return'!K62)+INDEX('Aviation Contracts'!$H$2:$X$290,MATCH('Total Haulier Data Return'!$D62,'Aviation Contracts'!$B$2:$B$291,),MATCH('Total Haulier Data Return'!K$1,'Aviation Contracts'!$H$1:$X$1,))</f>
        <v>0</v>
      </c>
      <c r="L62" s="24">
        <f>SUM('Company1 Return:Company3 Return'!L62)+INDEX('Aviation Contracts'!$H$2:$X$290,MATCH('Total Haulier Data Return'!$D62,'Aviation Contracts'!$B$2:$B$291,),MATCH('Total Haulier Data Return'!L$1,'Aviation Contracts'!$H$1:$X$1,))</f>
        <v>0</v>
      </c>
      <c r="M62" s="26">
        <f>SUM('Company1 Return:Company3 Return'!M62)+INDEX('Aviation Contracts'!$H$2:$X$290,MATCH('Total Haulier Data Return'!$D62,'Aviation Contracts'!$B$2:$B$291,),MATCH('Total Haulier Data Return'!M$1,'Aviation Contracts'!$H$1:$X$1,))</f>
        <v>0</v>
      </c>
      <c r="N62" s="24">
        <f>SUM('Company1 Return:Company3 Return'!N62)+INDEX('Aviation Contracts'!$H$2:$X$290,MATCH('Total Haulier Data Return'!$D62,'Aviation Contracts'!$B$2:$B$291,),MATCH('Total Haulier Data Return'!N$1,'Aviation Contracts'!$H$1:$X$1,))</f>
        <v>0</v>
      </c>
      <c r="O62" s="24">
        <f>SUM('Company1 Return:Company3 Return'!O62)+INDEX('Aviation Contracts'!$H$2:$X$290,MATCH('Total Haulier Data Return'!$D62,'Aviation Contracts'!$B$2:$B$291,),MATCH('Total Haulier Data Return'!O$1,'Aviation Contracts'!$H$1:$X$1,))</f>
        <v>0</v>
      </c>
      <c r="P62" s="28" t="str">
        <f t="shared" si="2"/>
        <v/>
      </c>
      <c r="Q62" s="29">
        <f>SUM('Company1 Return:Company3 Return'!Q62)+INDEX('Aviation Contracts'!$H$2:$X$290,MATCH('Total Haulier Data Return'!$D62,'Aviation Contracts'!$B$2:$B$291,),MATCH('Total Haulier Data Return'!Q$1,'Aviation Contracts'!$H$1:$X$1,))</f>
        <v>0</v>
      </c>
      <c r="R62" s="30"/>
      <c r="S62"/>
      <c r="T62" s="41">
        <f>SUM('Company1 Return:Company3 Return'!T62)</f>
        <v>0</v>
      </c>
      <c r="U62" s="42">
        <f>SUM('Company1 Return:Company3 Return'!U62)</f>
        <v>0</v>
      </c>
      <c r="V62" s="35">
        <f>SUM('Company1 Return:Company3 Return'!V62)</f>
        <v>0</v>
      </c>
      <c r="W62" s="43">
        <f>SUM('Company1 Return:Company3 Return'!W62)+INDEX('Aviation Contracts'!$H$2:$X$290,MATCH('Total Haulier Data Return'!$D62,'Aviation Contracts'!$B$2:$B$291,),MATCH('Total Haulier Data Return'!W$1,'Aviation Contracts'!$H$1:$X$1,))</f>
        <v>0</v>
      </c>
      <c r="X62" s="35">
        <f>SUM('Company1 Return:Company3 Return'!X62)</f>
        <v>0</v>
      </c>
      <c r="Y62" s="42">
        <f>SUM('Company1 Return:Company3 Return'!Y62)</f>
        <v>0</v>
      </c>
      <c r="Z62" s="35">
        <f>SUM('Company1 Return:Company3 Return'!Z62)</f>
        <v>0</v>
      </c>
      <c r="AA62" s="42">
        <f>SUM('Company1 Return:Company3 Return'!AA62)</f>
        <v>0</v>
      </c>
      <c r="AB62" s="35">
        <f t="shared" si="3"/>
        <v>0</v>
      </c>
      <c r="AC62" s="44">
        <f t="shared" si="4"/>
        <v>0</v>
      </c>
      <c r="AD62"/>
      <c r="AE62" s="37" t="str">
        <f>IF(T62+U62&gt;0,'Company1 Return'!AE62&amp;", "&amp;'Company2 Return'!AE62&amp;", "&amp;'Company3 Return'!AE62,"")</f>
        <v/>
      </c>
      <c r="AF62" s="37" t="str">
        <f>IF(V62&gt;0,'Company1 Return'!AF62&amp;", "&amp;'Company2 Return'!AF62&amp;", "&amp;'Company3 Return'!AF62,"")</f>
        <v/>
      </c>
      <c r="AG62" s="37"/>
      <c r="AH62" s="37" t="str">
        <f>IF(Z62&gt;0,'Company1 Return'!AH62&amp;", "&amp;'Company2 Return'!AH62&amp;", "&amp;'Company3 Return'!AH62,"")</f>
        <v/>
      </c>
      <c r="AI62" s="37" t="str">
        <f>IF(AB62&gt;0,'Company1 Return'!AI62&amp;", "&amp;'Company2 Return'!AI62&amp;", "&amp;'Company3 Return'!AI62,"")</f>
        <v/>
      </c>
      <c r="AJ62" s="37" t="str">
        <f>IF(AB62&gt;0,'Company1 Return'!AJ62&amp;", "&amp;'Company2 Return'!AJ62&amp;", "&amp;'Company3 Return'!AJ62,"")</f>
        <v/>
      </c>
      <c r="AK62"/>
      <c r="AL62"/>
      <c r="AM62"/>
      <c r="AN62"/>
      <c r="AO62"/>
      <c r="AP62"/>
      <c r="AQ62"/>
      <c r="AR62" s="42">
        <f t="shared" si="5"/>
        <v>0</v>
      </c>
      <c r="AS62" s="35">
        <f t="shared" si="0"/>
        <v>0</v>
      </c>
      <c r="AT62" s="42">
        <f t="shared" si="6"/>
        <v>0</v>
      </c>
      <c r="AU62" s="45">
        <f t="shared" si="1"/>
        <v>0</v>
      </c>
      <c r="AV62"/>
      <c r="AW62"/>
      <c r="AX62"/>
    </row>
    <row r="63" spans="1:50" s="62" customFormat="1" ht="17.25" customHeight="1">
      <c r="A63" s="1"/>
      <c r="B63" s="63" t="s">
        <v>182</v>
      </c>
      <c r="C63" s="63" t="s">
        <v>56</v>
      </c>
      <c r="D63" s="63" t="s">
        <v>183</v>
      </c>
      <c r="E63" s="23" t="s">
        <v>40</v>
      </c>
      <c r="F63"/>
      <c r="G63" s="24">
        <f>SUM('Company1 Return:Company3 Return'!G63)</f>
        <v>0</v>
      </c>
      <c r="H63" s="24">
        <f>SUM('Company1 Return:Company3 Return'!H63)</f>
        <v>0</v>
      </c>
      <c r="I63" s="25">
        <f>SUM('Company1 Return:Company3 Return'!I63)</f>
        <v>0</v>
      </c>
      <c r="J63" s="26">
        <f>SUM('Company1 Return:Company3 Return'!J63)</f>
        <v>0</v>
      </c>
      <c r="K63" s="27">
        <f>SUM('Company1 Return:Company3 Return'!K63)</f>
        <v>0</v>
      </c>
      <c r="L63" s="25">
        <f>SUM('Company1 Return:Company3 Return'!L63)</f>
        <v>0</v>
      </c>
      <c r="M63" s="26">
        <f>SUM('Company1 Return:Company3 Return'!M63)</f>
        <v>0</v>
      </c>
      <c r="N63" s="27">
        <f>SUM('Company1 Return:Company3 Return'!N63)</f>
        <v>0</v>
      </c>
      <c r="O63" s="24">
        <f>SUM('Company1 Return:Company3 Return'!O63)</f>
        <v>0</v>
      </c>
      <c r="P63" s="28" t="str">
        <f t="shared" si="2"/>
        <v/>
      </c>
      <c r="Q63" s="29">
        <f>SUM('Company1 Return:Company3 Return'!Q63)</f>
        <v>0</v>
      </c>
      <c r="R63" s="30"/>
      <c r="S63" s="56"/>
      <c r="T63" s="57">
        <f>SUM('Company1 Return:Company3 Return'!T63)</f>
        <v>0</v>
      </c>
      <c r="U63" s="58">
        <f>SUM('Company1 Return:Company3 Return'!U63)</f>
        <v>0</v>
      </c>
      <c r="V63" s="59">
        <f>SUM('Company1 Return:Company3 Return'!V63)</f>
        <v>0</v>
      </c>
      <c r="W63" s="43">
        <f>SUM('Company1 Return:Company3 Return'!W63)</f>
        <v>0</v>
      </c>
      <c r="X63" s="35">
        <f>SUM('Company1 Return:Company3 Return'!X63)</f>
        <v>0</v>
      </c>
      <c r="Y63" s="42">
        <f>SUM('Company1 Return:Company3 Return'!Y63)</f>
        <v>0</v>
      </c>
      <c r="Z63" s="35">
        <f>SUM('Company1 Return:Company3 Return'!Z63)</f>
        <v>0</v>
      </c>
      <c r="AA63" s="42">
        <f>SUM('Company1 Return:Company3 Return'!AA63)</f>
        <v>0</v>
      </c>
      <c r="AB63" s="35">
        <f t="shared" si="3"/>
        <v>0</v>
      </c>
      <c r="AC63" s="44">
        <f t="shared" si="4"/>
        <v>0</v>
      </c>
      <c r="AD63"/>
      <c r="AE63" s="37" t="str">
        <f>IF(T63+U63&gt;0,'Company1 Return'!AE63&amp;", "&amp;'Company2 Return'!AE63&amp;", "&amp;'Company3 Return'!AE63,"")</f>
        <v/>
      </c>
      <c r="AF63" s="37" t="str">
        <f>IF(V63&gt;0,'Company1 Return'!AF63&amp;", "&amp;'Company2 Return'!AF63&amp;", "&amp;'Company3 Return'!AF63,"")</f>
        <v/>
      </c>
      <c r="AG63" s="37"/>
      <c r="AH63" s="37" t="str">
        <f>IF(Z63&gt;0,'Company1 Return'!AH63&amp;", "&amp;'Company2 Return'!AH63&amp;", "&amp;'Company3 Return'!AH63,"")</f>
        <v/>
      </c>
      <c r="AI63" s="37" t="str">
        <f>IF(AB63&gt;0,'Company1 Return'!AI63&amp;", "&amp;'Company2 Return'!AI63&amp;", "&amp;'Company3 Return'!AI63,"")</f>
        <v/>
      </c>
      <c r="AJ63" s="37" t="str">
        <f>IF(AB63&gt;0,'Company1 Return'!AJ63&amp;", "&amp;'Company2 Return'!AJ63&amp;", "&amp;'Company3 Return'!AJ63,"")</f>
        <v/>
      </c>
      <c r="AK63"/>
      <c r="AL63"/>
      <c r="AM63"/>
      <c r="AN63"/>
      <c r="AO63"/>
      <c r="AP63"/>
      <c r="AQ63"/>
      <c r="AR63" s="64">
        <f t="shared" si="5"/>
        <v>0</v>
      </c>
      <c r="AS63" s="35">
        <f t="shared" si="0"/>
        <v>0</v>
      </c>
      <c r="AT63" s="64">
        <f t="shared" si="6"/>
        <v>0</v>
      </c>
      <c r="AU63" s="65">
        <f t="shared" si="1"/>
        <v>0</v>
      </c>
      <c r="AV63"/>
      <c r="AW63"/>
      <c r="AX63"/>
    </row>
    <row r="64" spans="1:50" s="62" customFormat="1" ht="42.75" customHeight="1">
      <c r="B64" s="66" t="s">
        <v>184</v>
      </c>
      <c r="C64" s="67"/>
      <c r="D64" s="67"/>
      <c r="E64" s="68"/>
      <c r="F64"/>
      <c r="G64" s="69">
        <f t="shared" ref="G64:O64" si="7">SUM(G2:G63)</f>
        <v>0</v>
      </c>
      <c r="H64" s="69">
        <f t="shared" si="7"/>
        <v>0</v>
      </c>
      <c r="I64" s="69">
        <f t="shared" si="7"/>
        <v>0</v>
      </c>
      <c r="J64" s="69">
        <f t="shared" si="7"/>
        <v>0</v>
      </c>
      <c r="K64" s="69">
        <f t="shared" si="7"/>
        <v>0</v>
      </c>
      <c r="L64" s="69">
        <f t="shared" si="7"/>
        <v>0</v>
      </c>
      <c r="M64" s="70">
        <f t="shared" si="7"/>
        <v>0</v>
      </c>
      <c r="N64" s="70">
        <f t="shared" si="7"/>
        <v>0</v>
      </c>
      <c r="O64" s="70">
        <f t="shared" si="7"/>
        <v>0</v>
      </c>
      <c r="P64" s="71">
        <f>IF(SUM(M64+O64)&gt;0,O64/M64,0)</f>
        <v>0</v>
      </c>
      <c r="Q64" s="72">
        <f>SUM(Q2:Q63)</f>
        <v>0</v>
      </c>
      <c r="R64" s="73"/>
      <c r="S64"/>
      <c r="T64" s="74">
        <f t="shared" ref="T64:AC64" si="8">SUM(T2:T63)</f>
        <v>0</v>
      </c>
      <c r="U64" s="75">
        <f t="shared" si="8"/>
        <v>0</v>
      </c>
      <c r="V64" s="76">
        <f t="shared" si="8"/>
        <v>0</v>
      </c>
      <c r="W64" s="75">
        <f t="shared" si="8"/>
        <v>0</v>
      </c>
      <c r="X64" s="76">
        <f t="shared" si="8"/>
        <v>0</v>
      </c>
      <c r="Y64" s="75">
        <f t="shared" si="8"/>
        <v>0</v>
      </c>
      <c r="Z64" s="76">
        <f t="shared" si="8"/>
        <v>0</v>
      </c>
      <c r="AA64" s="75">
        <f t="shared" si="8"/>
        <v>0</v>
      </c>
      <c r="AB64" s="77">
        <f t="shared" si="8"/>
        <v>0</v>
      </c>
      <c r="AC64" s="75">
        <f t="shared" si="8"/>
        <v>0</v>
      </c>
      <c r="AD64"/>
      <c r="AE64" s="78"/>
      <c r="AF64" s="78"/>
      <c r="AG64" s="78"/>
      <c r="AH64" s="78"/>
      <c r="AI64" s="78"/>
      <c r="AJ64" s="78"/>
      <c r="AK64"/>
      <c r="AL64"/>
      <c r="AM64"/>
      <c r="AN64"/>
      <c r="AO64"/>
      <c r="AP64"/>
      <c r="AQ64"/>
      <c r="AR64" s="79">
        <f>SUM(AR2:AR63)</f>
        <v>0</v>
      </c>
      <c r="AS64" s="79">
        <f>SUM(AS2:AS63)</f>
        <v>0</v>
      </c>
      <c r="AT64" s="80">
        <f>SUM(AT2:AT63)</f>
        <v>0</v>
      </c>
      <c r="AU64" s="79">
        <f>SUM(AU2:AU63)</f>
        <v>0</v>
      </c>
      <c r="AV64"/>
      <c r="AW64"/>
      <c r="AX64"/>
    </row>
    <row r="65" spans="2:50" s="62" customFormat="1" ht="52.95" customHeight="1">
      <c r="B65" s="81"/>
      <c r="C65" s="82"/>
      <c r="D65" s="82"/>
      <c r="E65" s="83"/>
      <c r="F65"/>
      <c r="G65" s="84"/>
      <c r="H65" s="84"/>
      <c r="I65" s="85" t="str">
        <f>IF(I64-I90=0,"Totals OK","Error, Please Populate Below Off Site Table")</f>
        <v>Totals OK</v>
      </c>
      <c r="J65" s="84"/>
      <c r="K65" s="86"/>
      <c r="L65" s="85" t="str">
        <f>IF(L64-J90=0,"Totals OK","Error, Please Populate Below Off Site Table")</f>
        <v>Totals OK</v>
      </c>
      <c r="M65" s="86"/>
      <c r="N65" s="86"/>
      <c r="O65" s="86"/>
      <c r="P65" s="86"/>
      <c r="Q65" s="86"/>
      <c r="R65" s="86"/>
      <c r="S65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/>
      <c r="AE65" s="87"/>
      <c r="AF65" s="87"/>
      <c r="AG65" s="87"/>
      <c r="AH65" s="87"/>
      <c r="AI65" s="87"/>
      <c r="AJ65" s="87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s="90" customFormat="1" ht="43.95" customHeight="1">
      <c r="B66" s="81"/>
      <c r="C66" s="82"/>
      <c r="D66" s="82"/>
      <c r="E66" s="88"/>
      <c r="F66"/>
      <c r="G66" s="84"/>
      <c r="H66" s="84"/>
      <c r="I66" s="84"/>
      <c r="J66" s="84"/>
      <c r="K66" s="89"/>
      <c r="L66" s="89"/>
      <c r="M66" s="89"/>
      <c r="N66" s="89"/>
      <c r="O66" s="89"/>
      <c r="P66" s="89"/>
      <c r="Q66" s="89"/>
      <c r="R66" s="89"/>
      <c r="S6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/>
      <c r="AE66" s="87"/>
      <c r="AF66" s="87"/>
      <c r="AG66" s="87"/>
      <c r="AH66" s="87"/>
      <c r="AI66" s="87"/>
      <c r="AJ66" s="8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s="90" customFormat="1">
      <c r="B67" s="91"/>
      <c r="C67" s="91"/>
      <c r="D67" s="91"/>
      <c r="E67" s="92" t="s">
        <v>233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/>
      <c r="T67" s="94"/>
      <c r="U67" s="94"/>
      <c r="V67" s="94"/>
      <c r="W67" s="94"/>
      <c r="X67" s="94"/>
      <c r="Y67" s="94"/>
      <c r="Z67" s="94"/>
      <c r="AA67" s="94"/>
      <c r="AB67" s="94"/>
      <c r="AC67" s="86"/>
      <c r="AD67"/>
      <c r="AE67" s="95"/>
      <c r="AF67" s="95"/>
      <c r="AG67" s="95"/>
      <c r="AH67" s="95"/>
      <c r="AI67" s="95"/>
      <c r="AJ67" s="9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s="91" customFormat="1">
      <c r="E68" s="96" t="s">
        <v>185</v>
      </c>
      <c r="F68" s="97"/>
      <c r="G68" s="98">
        <f>IFERROR(IF(SUM(G4:G63)&gt;0,SUM(G64-G67)/G67,0),0)</f>
        <v>0</v>
      </c>
      <c r="H68" s="98">
        <f t="shared" ref="H68:R68" si="9">IFERROR(IF(SUM(H4:H63)&gt;0,SUM(H64-H67)/H67,0),0)</f>
        <v>0</v>
      </c>
      <c r="I68" s="98">
        <f t="shared" si="9"/>
        <v>0</v>
      </c>
      <c r="J68" s="98">
        <f t="shared" si="9"/>
        <v>0</v>
      </c>
      <c r="K68" s="98">
        <f t="shared" si="9"/>
        <v>0</v>
      </c>
      <c r="L68" s="98">
        <f t="shared" si="9"/>
        <v>0</v>
      </c>
      <c r="M68" s="98">
        <f t="shared" si="9"/>
        <v>0</v>
      </c>
      <c r="N68" s="98">
        <f t="shared" si="9"/>
        <v>0</v>
      </c>
      <c r="O68" s="98">
        <f t="shared" si="9"/>
        <v>0</v>
      </c>
      <c r="P68" s="98">
        <f t="shared" si="9"/>
        <v>0</v>
      </c>
      <c r="Q68" s="98">
        <f t="shared" si="9"/>
        <v>0</v>
      </c>
      <c r="R68" s="99">
        <f t="shared" si="9"/>
        <v>0</v>
      </c>
      <c r="S68" s="100"/>
      <c r="T68" s="101">
        <f t="shared" ref="T68:AB68" si="10">IFERROR(IF(SUM(T4:T63)&gt;0,SUM(T64-T67)/T67,0),0)</f>
        <v>0</v>
      </c>
      <c r="U68" s="101">
        <f t="shared" si="10"/>
        <v>0</v>
      </c>
      <c r="V68" s="101">
        <f t="shared" si="10"/>
        <v>0</v>
      </c>
      <c r="W68" s="101">
        <f t="shared" si="10"/>
        <v>0</v>
      </c>
      <c r="X68" s="101">
        <f t="shared" si="10"/>
        <v>0</v>
      </c>
      <c r="Y68" s="101">
        <f t="shared" si="10"/>
        <v>0</v>
      </c>
      <c r="Z68" s="101">
        <f t="shared" si="10"/>
        <v>0</v>
      </c>
      <c r="AA68" s="101">
        <f t="shared" si="10"/>
        <v>0</v>
      </c>
      <c r="AB68" s="101">
        <f t="shared" si="10"/>
        <v>0</v>
      </c>
      <c r="AC68"/>
      <c r="AD68"/>
      <c r="AE68" s="95"/>
      <c r="AF68" s="95"/>
      <c r="AG68" s="95"/>
      <c r="AH68" s="95"/>
      <c r="AI68" s="95"/>
      <c r="AJ68" s="95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s="91" customFormat="1" ht="49.95" customHeight="1">
      <c r="E69" s="102" t="s">
        <v>186</v>
      </c>
      <c r="F69" s="103"/>
      <c r="G69" s="104">
        <f>G64-G67</f>
        <v>0</v>
      </c>
      <c r="H69" s="104">
        <f t="shared" ref="H69:AB69" si="11">H64-H67</f>
        <v>0</v>
      </c>
      <c r="I69" s="104">
        <f t="shared" si="11"/>
        <v>0</v>
      </c>
      <c r="J69" s="104">
        <f t="shared" si="11"/>
        <v>0</v>
      </c>
      <c r="K69" s="104">
        <f t="shared" si="11"/>
        <v>0</v>
      </c>
      <c r="L69" s="104">
        <f t="shared" si="11"/>
        <v>0</v>
      </c>
      <c r="M69" s="104">
        <f t="shared" si="11"/>
        <v>0</v>
      </c>
      <c r="N69" s="104">
        <f t="shared" si="11"/>
        <v>0</v>
      </c>
      <c r="O69" s="104">
        <f t="shared" si="11"/>
        <v>0</v>
      </c>
      <c r="P69" s="104">
        <f t="shared" si="11"/>
        <v>0</v>
      </c>
      <c r="Q69" s="104">
        <f t="shared" si="11"/>
        <v>0</v>
      </c>
      <c r="R69" s="104">
        <f t="shared" si="11"/>
        <v>0</v>
      </c>
      <c r="S69" s="100"/>
      <c r="T69" s="105">
        <f t="shared" si="11"/>
        <v>0</v>
      </c>
      <c r="U69" s="105">
        <f t="shared" si="11"/>
        <v>0</v>
      </c>
      <c r="V69" s="105">
        <f t="shared" si="11"/>
        <v>0</v>
      </c>
      <c r="W69" s="105">
        <f t="shared" si="11"/>
        <v>0</v>
      </c>
      <c r="X69" s="105">
        <f t="shared" si="11"/>
        <v>0</v>
      </c>
      <c r="Y69" s="105">
        <f t="shared" si="11"/>
        <v>0</v>
      </c>
      <c r="Z69" s="105">
        <f t="shared" si="11"/>
        <v>0</v>
      </c>
      <c r="AA69" s="105">
        <f t="shared" si="11"/>
        <v>0</v>
      </c>
      <c r="AB69" s="105">
        <f t="shared" si="11"/>
        <v>0</v>
      </c>
      <c r="AC69"/>
      <c r="AD69"/>
      <c r="AE69" s="95"/>
      <c r="AF69" s="95"/>
      <c r="AG69" s="95"/>
      <c r="AI69" s="95"/>
      <c r="AJ69" s="95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s="91" customFormat="1" ht="51" customHeight="1">
      <c r="B70"/>
      <c r="C70"/>
      <c r="D70"/>
      <c r="E70"/>
      <c r="F70"/>
      <c r="S70"/>
      <c r="AD70"/>
      <c r="AE70" s="95"/>
      <c r="AF70" s="95"/>
      <c r="AG70" s="95"/>
      <c r="AI70" s="95"/>
      <c r="AJ70" s="95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s="91" customFormat="1" ht="113.4" customHeight="1">
      <c r="B71"/>
      <c r="C71"/>
      <c r="D71"/>
      <c r="E71"/>
      <c r="F71"/>
      <c r="G71"/>
      <c r="H71" s="106" t="s">
        <v>187</v>
      </c>
      <c r="I71" s="106"/>
      <c r="J71" s="106"/>
      <c r="K71" s="106"/>
      <c r="L71" s="106"/>
      <c r="M71" s="106"/>
      <c r="N71" s="106"/>
      <c r="O71" s="106"/>
      <c r="S71"/>
      <c r="AD71"/>
      <c r="AE71" s="95"/>
      <c r="AF71" s="95"/>
      <c r="AG71" s="95"/>
      <c r="AH71" s="95"/>
      <c r="AI71" s="95"/>
      <c r="AJ71" s="95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s="91" customFormat="1" ht="18.600000000000001" customHeight="1">
      <c r="B72"/>
      <c r="C72"/>
      <c r="D72"/>
      <c r="E72"/>
      <c r="F72"/>
      <c r="G72"/>
      <c r="H72" s="107"/>
      <c r="I72" s="107"/>
      <c r="J72" s="107"/>
      <c r="K72" s="107"/>
      <c r="L72" s="107"/>
      <c r="M72" s="107"/>
      <c r="N72" s="107"/>
      <c r="O72" s="107"/>
      <c r="S72"/>
      <c r="AD72"/>
      <c r="AE72" s="95"/>
      <c r="AF72" s="95"/>
      <c r="AG72" s="95"/>
      <c r="AH72" s="95"/>
      <c r="AI72" s="95"/>
      <c r="AJ72" s="95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s="91" customFormat="1" ht="22.8">
      <c r="B73"/>
      <c r="C73"/>
      <c r="D73"/>
      <c r="E73"/>
      <c r="F73"/>
      <c r="H73" s="108" t="s">
        <v>188</v>
      </c>
      <c r="I73" s="88"/>
      <c r="J73" s="88"/>
      <c r="K73"/>
      <c r="L73"/>
      <c r="M73"/>
      <c r="N73"/>
      <c r="O73"/>
      <c r="S73"/>
      <c r="AD73"/>
      <c r="AE73" s="95"/>
      <c r="AF73" s="95"/>
      <c r="AG73" s="95"/>
      <c r="AH73" s="95"/>
      <c r="AI73" s="109"/>
      <c r="AJ73" s="110"/>
      <c r="AK73"/>
      <c r="AL73"/>
      <c r="AM73"/>
      <c r="AN73"/>
      <c r="AO73"/>
      <c r="AP73"/>
      <c r="AQ73"/>
      <c r="AR73" s="111"/>
      <c r="AS73"/>
      <c r="AT73"/>
      <c r="AU73"/>
      <c r="AV73"/>
      <c r="AW73"/>
      <c r="AX73"/>
    </row>
    <row r="74" spans="2:50" s="91" customFormat="1" ht="110.4" customHeight="1">
      <c r="B74"/>
      <c r="C74"/>
      <c r="D74"/>
      <c r="E74"/>
      <c r="F74"/>
      <c r="H74" s="112" t="s">
        <v>189</v>
      </c>
      <c r="I74" s="113" t="s">
        <v>190</v>
      </c>
      <c r="J74" s="113" t="s">
        <v>191</v>
      </c>
      <c r="K74" s="112" t="s">
        <v>192</v>
      </c>
      <c r="L74"/>
      <c r="M74"/>
      <c r="N74"/>
      <c r="O74"/>
      <c r="S74"/>
      <c r="AD74"/>
      <c r="AE74"/>
      <c r="AF74"/>
      <c r="AG74"/>
      <c r="AH74"/>
      <c r="AI74" s="95"/>
      <c r="AJ74" s="95"/>
      <c r="AK74"/>
      <c r="AL74"/>
      <c r="AM74"/>
      <c r="AN74"/>
      <c r="AO74"/>
      <c r="AQ74"/>
      <c r="AR74"/>
      <c r="AS74"/>
      <c r="AT74"/>
      <c r="AU74"/>
      <c r="AV74"/>
      <c r="AW74"/>
      <c r="AX74"/>
    </row>
    <row r="75" spans="2:50" s="91" customFormat="1" ht="67.2" customHeight="1">
      <c r="B75"/>
      <c r="C75"/>
      <c r="D75"/>
      <c r="E75"/>
      <c r="F75"/>
      <c r="H75" s="114"/>
      <c r="I75" s="115">
        <f>IFERROR(VLOOKUP(H75,'Company1 Return'!$H$75:$K$89,2,FALSE),0)+IFERROR(VLOOKUP(H75,'Company2 Return'!$H$75:$K$89,2,FALSE),0)+IFERROR(VLOOKUP(H75,'Company3 Return'!$H$75:$K$89,2,FALSE),0)+IFERROR(VLOOKUP(H75,'Aviation Contracts'!$I$101:$K$206,2,FALSE),0)</f>
        <v>0</v>
      </c>
      <c r="J75" s="115">
        <f>IFERROR(VLOOKUP(H75,'Company1 Return'!$H$75:$K$89,3,FALSE),0)+IFERROR(VLOOKUP(H75,'Company2 Return'!$H$75:$K$89,3,FALSE),0)+IFERROR(VLOOKUP(H75,'Company3 Return'!$H$75:$K$89,3,FALSE),0)+IFERROR(VLOOKUP(H75,'Aviation Contracts'!$I$101:$K$206,3,FALSE),0)</f>
        <v>0</v>
      </c>
      <c r="K75" s="116" t="str">
        <f>IFERROR(VLOOKUP(H75,'Company1 Return'!$H$75:$K$89,4,FALSE),"")&amp;","&amp;IFERROR(VLOOKUP(H75,'Company2 Return'!$H$75:$K$89,4,FALSE),"")&amp;","&amp;IFERROR(VLOOKUP(H75,'Company3 Return'!$H$75:$K$89,4,FALSE),"")&amp;","&amp;IFERROR(VLOOKUP(H75,'Aviation Contracts'!$I$101:$L$206,4,FALSE),"")</f>
        <v>,,,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95"/>
      <c r="AJ75" s="9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s="120" customFormat="1">
      <c r="B76" s="81"/>
      <c r="C76" s="82"/>
      <c r="D76" s="82"/>
      <c r="E76" s="84"/>
      <c r="F76"/>
      <c r="G76" s="91"/>
      <c r="H76" s="114"/>
      <c r="I76" s="115">
        <f>IFERROR(VLOOKUP(H76,'Company1 Return'!$H$75:$K$89,2,FALSE),0)+IFERROR(VLOOKUP(H76,'Company2 Return'!$H$75:$K$89,2,FALSE),0)+IFERROR(VLOOKUP(H76,'Company3 Return'!$H$75:$K$89,2,FALSE),0)+IFERROR(VLOOKUP(H76,'Aviation Contracts'!$I$101:$K$206,2,FALSE),0)</f>
        <v>0</v>
      </c>
      <c r="J76" s="115">
        <f>IFERROR(VLOOKUP(H76,'Company1 Return'!$H$75:$K$89,3,FALSE),0)+IFERROR(VLOOKUP(H76,'Company2 Return'!$H$75:$K$89,3,FALSE),0)+IFERROR(VLOOKUP(H76,'Company3 Return'!$H$75:$K$89,3,FALSE),0)+IFERROR(VLOOKUP(H76,'Aviation Contracts'!$I$101:$K$206,3,FALSE),0)</f>
        <v>0</v>
      </c>
      <c r="K76" s="116" t="str">
        <f>IFERROR(VLOOKUP(H76,'Company1 Return'!$H$75:$K$89,4,FALSE),"")&amp;","&amp;IFERROR(VLOOKUP(H76,'Company2 Return'!$H$75:$K$89,4,FALSE),"")&amp;","&amp;IFERROR(VLOOKUP(H76,'Company3 Return'!$H$75:$K$89,4,FALSE),"")&amp;","&amp;IFERROR(VLOOKUP(H76,'Aviation Contracts'!$I$101:$L$206,4,FALSE),"")</f>
        <v>,,,</v>
      </c>
      <c r="L76"/>
      <c r="M76"/>
      <c r="N76"/>
      <c r="O76"/>
      <c r="P76" s="11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95"/>
      <c r="AJ76" s="95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s="120" customFormat="1">
      <c r="B77" s="81"/>
      <c r="C77" s="82"/>
      <c r="D77" s="82"/>
      <c r="E77" s="88"/>
      <c r="F77"/>
      <c r="G77" s="91"/>
      <c r="H77" s="114"/>
      <c r="I77" s="115">
        <f>IFERROR(VLOOKUP(H77,'Company1 Return'!$H$75:$K$89,2,FALSE),0)+IFERROR(VLOOKUP(H77,'Company2 Return'!$H$75:$K$89,2,FALSE),0)+IFERROR(VLOOKUP(H77,'Company3 Return'!$H$75:$K$89,2,FALSE),0)+IFERROR(VLOOKUP(H77,'Aviation Contracts'!$I$101:$K$206,2,FALSE),0)</f>
        <v>0</v>
      </c>
      <c r="J77" s="115">
        <f>IFERROR(VLOOKUP(H77,'Company1 Return'!$H$75:$K$89,3,FALSE),0)+IFERROR(VLOOKUP(H77,'Company2 Return'!$H$75:$K$89,3,FALSE),0)+IFERROR(VLOOKUP(H77,'Company3 Return'!$H$75:$K$89,3,FALSE),0)+IFERROR(VLOOKUP(H77,'Aviation Contracts'!$I$101:$K$206,3,FALSE),0)</f>
        <v>0</v>
      </c>
      <c r="K77" s="116" t="str">
        <f>IFERROR(VLOOKUP(H77,'Company1 Return'!$H$75:$K$89,4,FALSE),"")&amp;","&amp;IFERROR(VLOOKUP(H77,'Company2 Return'!$H$75:$K$89,4,FALSE),"")&amp;","&amp;IFERROR(VLOOKUP(H77,'Company3 Return'!$H$75:$K$89,4,FALSE),"")&amp;","&amp;IFERROR(VLOOKUP(H77,'Aviation Contracts'!$I$101:$L$206,4,FALSE),"")</f>
        <v>,,,</v>
      </c>
      <c r="L77"/>
      <c r="M77"/>
      <c r="N77"/>
      <c r="O77"/>
      <c r="P77" s="119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95"/>
      <c r="AJ77" s="95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s="120" customFormat="1">
      <c r="B78" s="81"/>
      <c r="C78" s="82"/>
      <c r="D78" s="82"/>
      <c r="E78" s="88"/>
      <c r="F78"/>
      <c r="H78" s="114"/>
      <c r="I78" s="115">
        <f>IFERROR(VLOOKUP(H78,'Company1 Return'!$H$75:$K$89,2,FALSE),0)+IFERROR(VLOOKUP(H78,'Company2 Return'!$H$75:$K$89,2,FALSE),0)+IFERROR(VLOOKUP(H78,'Company3 Return'!$H$75:$K$89,2,FALSE),0)+IFERROR(VLOOKUP(H78,'Aviation Contracts'!$I$101:$K$206,2,FALSE),0)</f>
        <v>0</v>
      </c>
      <c r="J78" s="115">
        <f>IFERROR(VLOOKUP(H78,'Company1 Return'!$H$75:$K$89,3,FALSE),0)+IFERROR(VLOOKUP(H78,'Company2 Return'!$H$75:$K$89,3,FALSE),0)+IFERROR(VLOOKUP(H78,'Company3 Return'!$H$75:$K$89,3,FALSE),0)+IFERROR(VLOOKUP(H78,'Aviation Contracts'!$I$101:$K$206,3,FALSE),0)</f>
        <v>0</v>
      </c>
      <c r="K78" s="116" t="str">
        <f>IFERROR(VLOOKUP(H78,'Company1 Return'!$H$75:$K$89,4,FALSE),"")&amp;","&amp;IFERROR(VLOOKUP(H78,'Company2 Return'!$H$75:$K$89,4,FALSE),"")&amp;","&amp;IFERROR(VLOOKUP(H78,'Company3 Return'!$H$75:$K$89,4,FALSE),"")&amp;","&amp;IFERROR(VLOOKUP(H78,'Aviation Contracts'!$I$101:$L$206,4,FALSE),"")</f>
        <v>,,,</v>
      </c>
      <c r="L78"/>
      <c r="M78"/>
      <c r="N78"/>
      <c r="O78"/>
      <c r="P78" s="11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95"/>
      <c r="AF78" s="95"/>
      <c r="AG78" s="95"/>
      <c r="AH78" s="95"/>
      <c r="AI78" s="95"/>
      <c r="AJ78" s="95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s="120" customFormat="1">
      <c r="B79" s="81"/>
      <c r="C79" s="82"/>
      <c r="D79" s="82"/>
      <c r="E79" s="88"/>
      <c r="F79"/>
      <c r="H79" s="114"/>
      <c r="I79" s="115">
        <f>IFERROR(VLOOKUP(H79,'Company1 Return'!$H$75:$K$89,2,FALSE),0)+IFERROR(VLOOKUP(H79,'Company2 Return'!$H$75:$K$89,2,FALSE),0)+IFERROR(VLOOKUP(H79,'Company3 Return'!$H$75:$K$89,2,FALSE),0)+IFERROR(VLOOKUP(H79,'Aviation Contracts'!$I$101:$K$206,2,FALSE),0)</f>
        <v>0</v>
      </c>
      <c r="J79" s="115">
        <f>IFERROR(VLOOKUP(H79,'Company1 Return'!$H$75:$K$89,3,FALSE),0)+IFERROR(VLOOKUP(H79,'Company2 Return'!$H$75:$K$89,3,FALSE),0)+IFERROR(VLOOKUP(H79,'Company3 Return'!$H$75:$K$89,3,FALSE),0)+IFERROR(VLOOKUP(H79,'Aviation Contracts'!$I$101:$K$206,3,FALSE),0)</f>
        <v>0</v>
      </c>
      <c r="K79" s="116" t="str">
        <f>IFERROR(VLOOKUP(H79,'Company1 Return'!$H$75:$K$89,4,FALSE),"")&amp;","&amp;IFERROR(VLOOKUP(H79,'Company2 Return'!$H$75:$K$89,4,FALSE),"")&amp;","&amp;IFERROR(VLOOKUP(H79,'Company3 Return'!$H$75:$K$89,4,FALSE),"")&amp;","&amp;IFERROR(VLOOKUP(H79,'Aviation Contracts'!$I$101:$L$206,4,FALSE),"")</f>
        <v>,,,</v>
      </c>
      <c r="L79"/>
      <c r="M79"/>
      <c r="N79"/>
      <c r="O79"/>
      <c r="P79" s="121"/>
      <c r="Q79" s="122"/>
      <c r="R79" s="122"/>
      <c r="S79"/>
      <c r="AD79"/>
      <c r="AE79" s="95"/>
      <c r="AF79" s="95"/>
      <c r="AG79" s="95"/>
      <c r="AH79" s="95"/>
      <c r="AI79" s="95"/>
      <c r="AJ79" s="95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s="120" customFormat="1">
      <c r="B80" s="81"/>
      <c r="C80" s="82"/>
      <c r="D80" s="82"/>
      <c r="E80" s="88"/>
      <c r="F80"/>
      <c r="H80" s="114"/>
      <c r="I80" s="115">
        <f>IFERROR(VLOOKUP(H80,'Company1 Return'!$H$75:$K$89,2,FALSE),0)+IFERROR(VLOOKUP(H80,'Company2 Return'!$H$75:$K$89,2,FALSE),0)+IFERROR(VLOOKUP(H80,'Company3 Return'!$H$75:$K$89,2,FALSE),0)+IFERROR(VLOOKUP(H80,'Aviation Contracts'!$I$101:$K$206,2,FALSE),0)</f>
        <v>0</v>
      </c>
      <c r="J80" s="115">
        <f>IFERROR(VLOOKUP(H80,'Company1 Return'!$H$75:$K$89,3,FALSE),0)+IFERROR(VLOOKUP(H80,'Company2 Return'!$H$75:$K$89,3,FALSE),0)+IFERROR(VLOOKUP(H80,'Company3 Return'!$H$75:$K$89,3,FALSE),0)+IFERROR(VLOOKUP(H80,'Aviation Contracts'!$I$101:$K$206,3,FALSE),0)</f>
        <v>0</v>
      </c>
      <c r="K80" s="116" t="str">
        <f>IFERROR(VLOOKUP(H80,'Company1 Return'!$H$75:$K$89,4,FALSE),"")&amp;","&amp;IFERROR(VLOOKUP(H80,'Company2 Return'!$H$75:$K$89,4,FALSE),"")&amp;","&amp;IFERROR(VLOOKUP(H80,'Company3 Return'!$H$75:$K$89,4,FALSE),"")&amp;","&amp;IFERROR(VLOOKUP(H80,'Aviation Contracts'!$I$101:$L$206,4,FALSE),"")</f>
        <v>,,,</v>
      </c>
      <c r="L80"/>
      <c r="M80"/>
      <c r="N80"/>
      <c r="O80"/>
      <c r="P80" s="121"/>
      <c r="Q80" s="122"/>
      <c r="R80" s="122"/>
      <c r="S80"/>
      <c r="AD80"/>
      <c r="AE80" s="95"/>
      <c r="AF80" s="95"/>
      <c r="AG80" s="95"/>
      <c r="AH80" s="95"/>
      <c r="AI80" s="95"/>
      <c r="AJ80" s="95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s="120" customFormat="1">
      <c r="B81" s="81"/>
      <c r="C81" s="82"/>
      <c r="D81" s="82"/>
      <c r="E81" s="88"/>
      <c r="F81"/>
      <c r="H81" s="114"/>
      <c r="I81" s="115">
        <f>IFERROR(VLOOKUP(H81,'Company1 Return'!$H$75:$K$89,2,FALSE),0)+IFERROR(VLOOKUP(H81,'Company2 Return'!$H$75:$K$89,2,FALSE),0)+IFERROR(VLOOKUP(H81,'Company3 Return'!$H$75:$K$89,2,FALSE),0)+IFERROR(VLOOKUP(H81,'Aviation Contracts'!$I$101:$K$206,2,FALSE),0)</f>
        <v>0</v>
      </c>
      <c r="J81" s="115">
        <f>IFERROR(VLOOKUP(H81,'Company1 Return'!$H$75:$K$89,3,FALSE),0)+IFERROR(VLOOKUP(H81,'Company2 Return'!$H$75:$K$89,3,FALSE),0)+IFERROR(VLOOKUP(H81,'Company3 Return'!$H$75:$K$89,3,FALSE),0)+IFERROR(VLOOKUP(H81,'Aviation Contracts'!$I$101:$K$206,3,FALSE),0)</f>
        <v>0</v>
      </c>
      <c r="K81" s="116" t="str">
        <f>IFERROR(VLOOKUP(H81,'Company1 Return'!$H$75:$K$89,4,FALSE),"")&amp;","&amp;IFERROR(VLOOKUP(H81,'Company2 Return'!$H$75:$K$89,4,FALSE),"")&amp;","&amp;IFERROR(VLOOKUP(H81,'Company3 Return'!$H$75:$K$89,4,FALSE),"")&amp;","&amp;IFERROR(VLOOKUP(H81,'Aviation Contracts'!$I$101:$L$206,4,FALSE),"")</f>
        <v>,,,</v>
      </c>
      <c r="L81"/>
      <c r="M81"/>
      <c r="N81"/>
      <c r="O81"/>
      <c r="P81" s="121"/>
      <c r="Q81" s="122"/>
      <c r="R81" s="122"/>
      <c r="S81"/>
      <c r="AD81"/>
      <c r="AE81" s="95"/>
      <c r="AF81" s="95"/>
      <c r="AG81" s="95"/>
      <c r="AH81" s="95"/>
      <c r="AI81" s="95"/>
      <c r="AJ81" s="95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120" customFormat="1">
      <c r="B82" s="81"/>
      <c r="C82" s="82"/>
      <c r="D82" s="82"/>
      <c r="E82" s="88"/>
      <c r="F82"/>
      <c r="H82" s="114"/>
      <c r="I82" s="115">
        <f>IFERROR(VLOOKUP(H82,'Company1 Return'!$H$75:$K$89,2,FALSE),0)+IFERROR(VLOOKUP(H82,'Company2 Return'!$H$75:$K$89,2,FALSE),0)+IFERROR(VLOOKUP(H82,'Company3 Return'!$H$75:$K$89,2,FALSE),0)+IFERROR(VLOOKUP(H82,'Aviation Contracts'!$I$101:$K$206,2,FALSE),0)</f>
        <v>0</v>
      </c>
      <c r="J82" s="115">
        <f>IFERROR(VLOOKUP(H82,'Company1 Return'!$H$75:$K$89,3,FALSE),0)+IFERROR(VLOOKUP(H82,'Company2 Return'!$H$75:$K$89,3,FALSE),0)+IFERROR(VLOOKUP(H82,'Company3 Return'!$H$75:$K$89,3,FALSE),0)+IFERROR(VLOOKUP(H82,'Aviation Contracts'!$I$101:$K$206,3,FALSE),0)</f>
        <v>0</v>
      </c>
      <c r="K82" s="116" t="str">
        <f>IFERROR(VLOOKUP(H82,'Company1 Return'!$H$75:$K$89,4,FALSE),"")&amp;","&amp;IFERROR(VLOOKUP(H82,'Company2 Return'!$H$75:$K$89,4,FALSE),"")&amp;","&amp;IFERROR(VLOOKUP(H82,'Company3 Return'!$H$75:$K$89,4,FALSE),"")&amp;","&amp;IFERROR(VLOOKUP(H82,'Aviation Contracts'!$I$101:$L$206,4,FALSE),"")</f>
        <v>,,,</v>
      </c>
      <c r="L82"/>
      <c r="M82"/>
      <c r="N82"/>
      <c r="O82"/>
      <c r="P82" s="121"/>
      <c r="Q82" s="122"/>
      <c r="R82" s="122"/>
      <c r="S82"/>
      <c r="AD82"/>
      <c r="AE82" s="95"/>
      <c r="AF82" s="95"/>
      <c r="AG82" s="95"/>
      <c r="AH82" s="95"/>
      <c r="AI82" s="95"/>
      <c r="AJ82" s="95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120" customFormat="1">
      <c r="B83" s="81"/>
      <c r="C83" s="82"/>
      <c r="D83" s="82"/>
      <c r="E83" s="88"/>
      <c r="F83"/>
      <c r="H83" s="114"/>
      <c r="I83" s="115">
        <f>IFERROR(VLOOKUP(H83,'Company1 Return'!$H$75:$K$89,2,FALSE),0)+IFERROR(VLOOKUP(H83,'Company2 Return'!$H$75:$K$89,2,FALSE),0)+IFERROR(VLOOKUP(H83,'Company3 Return'!$H$75:$K$89,2,FALSE),0)+IFERROR(VLOOKUP(H83,'Aviation Contracts'!$I$101:$K$206,2,FALSE),0)</f>
        <v>0</v>
      </c>
      <c r="J83" s="115">
        <f>IFERROR(VLOOKUP(H83,'Company1 Return'!$H$75:$K$89,3,FALSE),0)+IFERROR(VLOOKUP(H83,'Company2 Return'!$H$75:$K$89,3,FALSE),0)+IFERROR(VLOOKUP(H83,'Company3 Return'!$H$75:$K$89,3,FALSE),0)+IFERROR(VLOOKUP(H83,'Aviation Contracts'!$I$101:$K$206,3,FALSE),0)</f>
        <v>0</v>
      </c>
      <c r="K83" s="116" t="str">
        <f>IFERROR(VLOOKUP(H83,'Company1 Return'!$H$75:$K$89,4,FALSE),"")&amp;","&amp;IFERROR(VLOOKUP(H83,'Company2 Return'!$H$75:$K$89,4,FALSE),"")&amp;","&amp;IFERROR(VLOOKUP(H83,'Company3 Return'!$H$75:$K$89,4,FALSE),"")&amp;","&amp;IFERROR(VLOOKUP(H83,'Aviation Contracts'!$I$101:$L$206,4,FALSE),"")</f>
        <v>,,,</v>
      </c>
      <c r="L83"/>
      <c r="M83"/>
      <c r="N83"/>
      <c r="O83"/>
      <c r="P83" s="121"/>
      <c r="Q83" s="122"/>
      <c r="R83" s="122"/>
      <c r="S83"/>
      <c r="AD83"/>
      <c r="AE83" s="95"/>
      <c r="AF83" s="95"/>
      <c r="AG83" s="95"/>
      <c r="AH83" s="95"/>
      <c r="AI83" s="95"/>
      <c r="AJ83" s="95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120" customFormat="1">
      <c r="B84" s="81"/>
      <c r="C84" s="82"/>
      <c r="D84" s="82"/>
      <c r="E84" s="88"/>
      <c r="F84"/>
      <c r="H84" s="114"/>
      <c r="I84" s="115">
        <f>IFERROR(VLOOKUP(H84,'Company1 Return'!$H$75:$K$89,2,FALSE),0)+IFERROR(VLOOKUP(H84,'Company2 Return'!$H$75:$K$89,2,FALSE),0)+IFERROR(VLOOKUP(H84,'Company3 Return'!$H$75:$K$89,2,FALSE),0)+IFERROR(VLOOKUP(H84,'Aviation Contracts'!$I$101:$K$206,2,FALSE),0)</f>
        <v>0</v>
      </c>
      <c r="J84" s="115">
        <f>IFERROR(VLOOKUP(H84,'Company1 Return'!$H$75:$K$89,3,FALSE),0)+IFERROR(VLOOKUP(H84,'Company2 Return'!$H$75:$K$89,3,FALSE),0)+IFERROR(VLOOKUP(H84,'Company3 Return'!$H$75:$K$89,3,FALSE),0)+IFERROR(VLOOKUP(H84,'Aviation Contracts'!$I$101:$K$206,3,FALSE),0)</f>
        <v>0</v>
      </c>
      <c r="K84" s="116" t="str">
        <f>IFERROR(VLOOKUP(H84,'Company1 Return'!$H$75:$K$89,4,FALSE),"")&amp;","&amp;IFERROR(VLOOKUP(H84,'Company2 Return'!$H$75:$K$89,4,FALSE),"")&amp;","&amp;IFERROR(VLOOKUP(H84,'Company3 Return'!$H$75:$K$89,4,FALSE),"")&amp;","&amp;IFERROR(VLOOKUP(H84,'Aviation Contracts'!$I$101:$L$206,4,FALSE),"")</f>
        <v>,,,</v>
      </c>
      <c r="L84"/>
      <c r="M84"/>
      <c r="N84"/>
      <c r="O84"/>
      <c r="P84" s="121"/>
      <c r="Q84" s="122"/>
      <c r="R84" s="122"/>
      <c r="S84"/>
      <c r="AD84"/>
      <c r="AE84" s="95"/>
      <c r="AF84" s="95"/>
      <c r="AG84" s="95"/>
      <c r="AH84" s="95"/>
      <c r="AI84" s="95"/>
      <c r="AJ84" s="95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120" customFormat="1">
      <c r="B85" s="81"/>
      <c r="C85" s="82"/>
      <c r="D85" s="82"/>
      <c r="E85" s="88"/>
      <c r="F85"/>
      <c r="H85" s="123" t="s">
        <v>193</v>
      </c>
      <c r="I85" s="124"/>
      <c r="J85" s="115"/>
      <c r="K85" s="116"/>
      <c r="L85"/>
      <c r="M85"/>
      <c r="N85"/>
      <c r="O85"/>
      <c r="P85" s="88"/>
      <c r="Q85" s="122"/>
      <c r="R85" s="122"/>
      <c r="S85"/>
      <c r="AD85"/>
      <c r="AE85" s="95"/>
      <c r="AF85" s="95"/>
      <c r="AG85" s="95"/>
      <c r="AH85" s="95"/>
      <c r="AI85" s="95"/>
      <c r="AJ85" s="9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120" customFormat="1">
      <c r="B86" s="81"/>
      <c r="C86" s="82"/>
      <c r="D86" s="82"/>
      <c r="E86" s="88"/>
      <c r="F86"/>
      <c r="H86" s="114"/>
      <c r="I86" s="115">
        <f>IFERROR(VLOOKUP(H86,'Company1 Return'!$H$75:$K$89,2,FALSE),0)+IFERROR(VLOOKUP(H86,'Company2 Return'!$H$75:$K$89,2,FALSE),0)+IFERROR(VLOOKUP(H86,'Company3 Return'!$H$75:$K$89,2,FALSE),0)+IFERROR(VLOOKUP(H86,'Aviation Contracts'!$I$101:$K$206,2,FALSE),0)</f>
        <v>0</v>
      </c>
      <c r="J86" s="115">
        <f>IFERROR(VLOOKUP(H86,'Company1 Return'!$H$75:$K$89,3,FALSE),0)+IFERROR(VLOOKUP(H86,'Company2 Return'!$H$75:$K$89,3,FALSE),0)+IFERROR(VLOOKUP(H86,'Company3 Return'!$H$75:$K$89,3,FALSE),0)+IFERROR(VLOOKUP(H86,'Aviation Contracts'!$I$101:$K$206,3,FALSE),0)</f>
        <v>0</v>
      </c>
      <c r="K86" s="116" t="str">
        <f>IFERROR(VLOOKUP(H86,'Company1 Return'!$H$75:$K$89,4,FALSE),"")&amp;","&amp;IFERROR(VLOOKUP(H86,'Company2 Return'!$H$75:$K$89,4,FALSE),"")&amp;","&amp;IFERROR(VLOOKUP(H86,'Company3 Return'!$H$75:$K$89,4,FALSE),"")&amp;","&amp;IFERROR(VLOOKUP(H86,'Aviation Contracts'!$I$101:$L$206,4,FALSE),"")</f>
        <v>,,,</v>
      </c>
      <c r="L86"/>
      <c r="M86"/>
      <c r="N86"/>
      <c r="O86"/>
      <c r="P86" s="88"/>
      <c r="Q86" s="122"/>
      <c r="R86" s="122"/>
      <c r="S86"/>
      <c r="AD86"/>
      <c r="AE86" s="95"/>
      <c r="AF86" s="95"/>
      <c r="AG86" s="95"/>
      <c r="AH86" s="95"/>
      <c r="AI86" s="95"/>
      <c r="AJ86" s="95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120" customFormat="1">
      <c r="B87" s="81"/>
      <c r="C87" s="82"/>
      <c r="D87" s="82"/>
      <c r="E87" s="88"/>
      <c r="F87"/>
      <c r="H87" s="114"/>
      <c r="I87" s="115">
        <f>IFERROR(VLOOKUP(H87,'Company1 Return'!$H$75:$K$89,2,FALSE),0)+IFERROR(VLOOKUP(H87,'Company2 Return'!$H$75:$K$89,2,FALSE),0)+IFERROR(VLOOKUP(H87,'Company3 Return'!$H$75:$K$89,2,FALSE),0)+IFERROR(VLOOKUP(H87,'Aviation Contracts'!$I$101:$K$206,2,FALSE),0)</f>
        <v>0</v>
      </c>
      <c r="J87" s="115">
        <f>IFERROR(VLOOKUP(H87,'Company1 Return'!$H$75:$K$89,3,FALSE),0)+IFERROR(VLOOKUP(H87,'Company2 Return'!$H$75:$K$89,3,FALSE),0)+IFERROR(VLOOKUP(H87,'Company3 Return'!$H$75:$K$89,3,FALSE),0)+IFERROR(VLOOKUP(H87,'Aviation Contracts'!$I$101:$K$206,3,FALSE),0)</f>
        <v>0</v>
      </c>
      <c r="K87" s="116" t="str">
        <f>IFERROR(VLOOKUP(H87,'Company1 Return'!$H$75:$K$89,4,FALSE),"")&amp;","&amp;IFERROR(VLOOKUP(H87,'Company2 Return'!$H$75:$K$89,4,FALSE),"")&amp;","&amp;IFERROR(VLOOKUP(H87,'Company3 Return'!$H$75:$K$89,4,FALSE),"")&amp;","&amp;IFERROR(VLOOKUP(H87,'Aviation Contracts'!$I$101:$L$206,4,FALSE),"")</f>
        <v>,,,</v>
      </c>
      <c r="L87"/>
      <c r="M87"/>
      <c r="N87"/>
      <c r="O87"/>
      <c r="P87" s="88"/>
      <c r="Q87" s="122"/>
      <c r="R87" s="122"/>
      <c r="S87"/>
      <c r="AD87"/>
      <c r="AE87" s="95"/>
      <c r="AF87" s="95"/>
      <c r="AG87" s="95"/>
      <c r="AH87" s="95"/>
      <c r="AI87" s="95"/>
      <c r="AJ87" s="95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120" customFormat="1">
      <c r="B88" s="81"/>
      <c r="C88" s="82"/>
      <c r="D88" s="82"/>
      <c r="E88" s="88"/>
      <c r="F88"/>
      <c r="H88" s="114"/>
      <c r="I88" s="115">
        <f>IFERROR(VLOOKUP(H88,'Company1 Return'!$H$75:$K$89,2,FALSE),0)+IFERROR(VLOOKUP(H88,'Company2 Return'!$H$75:$K$89,2,FALSE),0)+IFERROR(VLOOKUP(H88,'Company3 Return'!$H$75:$K$89,2,FALSE),0)+IFERROR(VLOOKUP(H88,'Aviation Contracts'!$I$101:$K$206,2,FALSE),0)</f>
        <v>0</v>
      </c>
      <c r="J88" s="115">
        <f>IFERROR(VLOOKUP(H88,'Company1 Return'!$H$75:$K$89,3,FALSE),0)+IFERROR(VLOOKUP(H88,'Company2 Return'!$H$75:$K$89,3,FALSE),0)+IFERROR(VLOOKUP(H88,'Company3 Return'!$H$75:$K$89,3,FALSE),0)+IFERROR(VLOOKUP(H88,'Aviation Contracts'!$I$101:$K$206,3,FALSE),0)</f>
        <v>0</v>
      </c>
      <c r="K88" s="116" t="str">
        <f>IFERROR(VLOOKUP(H88,'Company1 Return'!$H$75:$K$89,4,FALSE),"")&amp;","&amp;IFERROR(VLOOKUP(H88,'Company2 Return'!$H$75:$K$89,4,FALSE),"")&amp;","&amp;IFERROR(VLOOKUP(H88,'Company3 Return'!$H$75:$K$89,4,FALSE),"")&amp;","&amp;IFERROR(VLOOKUP(H88,'Aviation Contracts'!$I$101:$L$206,4,FALSE),"")</f>
        <v>,,,</v>
      </c>
      <c r="L88"/>
      <c r="M88"/>
      <c r="N88"/>
      <c r="O88"/>
      <c r="P88" s="88"/>
      <c r="Q88" s="122"/>
      <c r="R88" s="122"/>
      <c r="S88"/>
      <c r="AD88"/>
      <c r="AE88" s="95"/>
      <c r="AF88" s="95"/>
      <c r="AG88" s="95"/>
      <c r="AH88" s="95"/>
      <c r="AI88" s="95"/>
      <c r="AJ88" s="95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120" customFormat="1">
      <c r="B89" s="81"/>
      <c r="C89" s="82"/>
      <c r="D89" s="82"/>
      <c r="E89" s="88"/>
      <c r="F89"/>
      <c r="H89" s="114"/>
      <c r="I89" s="115"/>
      <c r="J89" s="115"/>
      <c r="K89" s="116"/>
      <c r="L89"/>
      <c r="M89"/>
      <c r="N89"/>
      <c r="O89"/>
      <c r="P89" s="88"/>
      <c r="Q89" s="122"/>
      <c r="R89" s="122"/>
      <c r="S89"/>
      <c r="AD89"/>
      <c r="AE89" s="95"/>
      <c r="AF89" s="95"/>
      <c r="AG89" s="95"/>
      <c r="AH89" s="95"/>
      <c r="AI89" s="95"/>
      <c r="AJ89" s="95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s="120" customFormat="1">
      <c r="B90" s="81"/>
      <c r="C90" s="82"/>
      <c r="D90" s="82"/>
      <c r="E90" s="88"/>
      <c r="F90"/>
      <c r="H90" s="69" t="s">
        <v>194</v>
      </c>
      <c r="I90" s="69">
        <f>SUM(I75:I89)</f>
        <v>0</v>
      </c>
      <c r="J90" s="69">
        <f>SUM(J75:J89)</f>
        <v>0</v>
      </c>
      <c r="K90"/>
      <c r="L90"/>
      <c r="M90"/>
      <c r="N90"/>
      <c r="O90"/>
      <c r="P90" s="88"/>
      <c r="Q90" s="122"/>
      <c r="R90" s="122"/>
      <c r="S90"/>
      <c r="AD90"/>
      <c r="AE90" s="95"/>
      <c r="AF90" s="95"/>
      <c r="AG90" s="95"/>
      <c r="AH90" s="95"/>
      <c r="AI90" s="95"/>
      <c r="AJ90" s="95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s="120" customFormat="1">
      <c r="B91" s="81"/>
      <c r="C91" s="82"/>
      <c r="D91" s="82"/>
      <c r="E91" s="88"/>
      <c r="F91"/>
      <c r="H91" s="118" t="s">
        <v>195</v>
      </c>
      <c r="I91" s="125">
        <f>I90-I64</f>
        <v>0</v>
      </c>
      <c r="J91" s="125">
        <f>J90-L64</f>
        <v>0</v>
      </c>
      <c r="K91"/>
      <c r="L91"/>
      <c r="M91"/>
      <c r="N91"/>
      <c r="O91"/>
      <c r="W91"/>
      <c r="X91" s="95"/>
      <c r="Y91" s="95"/>
      <c r="Z91" s="95"/>
      <c r="AA91" s="95"/>
      <c r="AB91" s="95"/>
      <c r="AC91"/>
      <c r="AD91" s="95"/>
      <c r="AE91" s="95"/>
      <c r="AF91" s="95"/>
      <c r="AG91" s="95"/>
      <c r="AH91"/>
      <c r="AI91"/>
      <c r="AJ91"/>
      <c r="AK91"/>
      <c r="AL91"/>
      <c r="AM91"/>
      <c r="AN91"/>
      <c r="AO91"/>
      <c r="AP91"/>
      <c r="AQ91" s="126"/>
      <c r="AR91" s="126"/>
      <c r="AS91" s="126"/>
      <c r="AT91" s="126"/>
      <c r="AU91" s="126"/>
      <c r="AV91" s="126"/>
      <c r="AW91"/>
      <c r="AX91"/>
    </row>
    <row r="92" spans="2:50" s="120" customFormat="1">
      <c r="B92" s="81"/>
      <c r="C92" s="82"/>
      <c r="D92" s="82"/>
      <c r="E92" s="88"/>
      <c r="F92"/>
      <c r="H92" s="88"/>
      <c r="I92" s="122"/>
      <c r="J92" s="122"/>
      <c r="K92"/>
      <c r="L92"/>
      <c r="M92"/>
      <c r="N92"/>
      <c r="O92"/>
      <c r="W92"/>
      <c r="X92" s="95"/>
      <c r="Y92" s="95"/>
      <c r="Z92" s="95"/>
      <c r="AA92" s="95"/>
      <c r="AB92" s="95"/>
      <c r="AC92"/>
      <c r="AD92" s="95"/>
      <c r="AE92" s="95"/>
      <c r="AF92" s="95"/>
      <c r="AG92" s="95"/>
      <c r="AH92"/>
      <c r="AI92"/>
      <c r="AJ92"/>
      <c r="AK92"/>
      <c r="AL92"/>
      <c r="AM92"/>
      <c r="AN92"/>
      <c r="AO92"/>
      <c r="AP92"/>
      <c r="AQ92" s="126"/>
      <c r="AR92" s="126"/>
      <c r="AS92" s="126"/>
      <c r="AT92" s="126"/>
      <c r="AU92" s="126"/>
      <c r="AV92" s="126"/>
      <c r="AW92"/>
      <c r="AX92"/>
    </row>
    <row r="93" spans="2:50" s="120" customFormat="1">
      <c r="B93" s="81"/>
      <c r="C93" s="82"/>
      <c r="D93" s="82"/>
      <c r="E93" s="88"/>
      <c r="F93"/>
      <c r="H93" s="88"/>
      <c r="I93" s="122"/>
      <c r="J93" s="122"/>
      <c r="K93"/>
      <c r="L93"/>
      <c r="M93"/>
      <c r="N93"/>
      <c r="O93"/>
      <c r="W93"/>
      <c r="X93" s="127"/>
      <c r="Y93" s="127"/>
      <c r="Z93" s="127"/>
      <c r="AA93" s="127"/>
      <c r="AB93" s="127"/>
      <c r="AC93"/>
      <c r="AD93" s="95"/>
      <c r="AE93" s="95"/>
      <c r="AF93" s="95"/>
      <c r="AG93" s="95"/>
      <c r="AH93"/>
      <c r="AI93"/>
      <c r="AJ93"/>
      <c r="AK93"/>
      <c r="AL93"/>
      <c r="AM93"/>
      <c r="AN93"/>
      <c r="AO93"/>
      <c r="AP93"/>
      <c r="AQ93" s="126"/>
      <c r="AR93" s="126"/>
      <c r="AS93" s="126"/>
      <c r="AT93" s="126"/>
      <c r="AU93" s="126"/>
      <c r="AV93" s="126"/>
      <c r="AW93"/>
      <c r="AX93"/>
    </row>
    <row r="94" spans="2:50" s="120" customFormat="1">
      <c r="B94" s="81"/>
      <c r="C94" s="82"/>
      <c r="D94" s="82"/>
      <c r="E94" s="88"/>
      <c r="F94"/>
      <c r="H94" s="128"/>
      <c r="I94" s="122"/>
      <c r="J94" s="122"/>
      <c r="K94"/>
      <c r="L94"/>
      <c r="M94"/>
      <c r="N94"/>
      <c r="O94"/>
      <c r="W94"/>
      <c r="X94" s="127"/>
      <c r="Y94" s="127"/>
      <c r="Z94" s="127"/>
      <c r="AA94" s="127"/>
      <c r="AB94" s="127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126"/>
      <c r="AR94" s="126"/>
      <c r="AS94" s="126"/>
      <c r="AT94" s="126"/>
      <c r="AU94" s="126"/>
      <c r="AV94" s="126"/>
      <c r="AW94"/>
      <c r="AX94"/>
    </row>
    <row r="95" spans="2:50" s="120" customFormat="1">
      <c r="B95" s="81"/>
      <c r="C95" s="82"/>
      <c r="D95" s="82"/>
      <c r="E95" s="88"/>
      <c r="F95"/>
      <c r="H95" s="128"/>
      <c r="I95" s="122"/>
      <c r="J95" s="122"/>
      <c r="K95"/>
      <c r="L95"/>
      <c r="M95"/>
      <c r="N95"/>
      <c r="O95"/>
      <c r="W95"/>
      <c r="X95" s="127"/>
      <c r="Y95" s="127"/>
      <c r="Z95" s="127"/>
      <c r="AA95" s="127"/>
      <c r="AB95" s="127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126"/>
      <c r="AR95" s="126"/>
      <c r="AS95" s="126"/>
      <c r="AT95" s="126"/>
      <c r="AU95" s="126"/>
      <c r="AV95" s="126"/>
      <c r="AW95"/>
      <c r="AX95"/>
    </row>
    <row r="96" spans="2:50" s="120" customFormat="1">
      <c r="B96" s="81"/>
      <c r="C96" s="82"/>
      <c r="D96" s="82"/>
      <c r="E96" s="88"/>
      <c r="F96"/>
      <c r="G96" s="129"/>
      <c r="H96" s="128"/>
      <c r="I96" s="122"/>
      <c r="J96" s="122"/>
      <c r="K96"/>
      <c r="L96"/>
      <c r="M96"/>
      <c r="N96"/>
      <c r="O96"/>
      <c r="W96"/>
      <c r="X96" s="127"/>
      <c r="Y96" s="127"/>
      <c r="Z96" s="127"/>
      <c r="AA96" s="127"/>
      <c r="AB96" s="127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126"/>
      <c r="AR96" s="126"/>
      <c r="AS96" s="126"/>
      <c r="AT96" s="126"/>
      <c r="AU96" s="126"/>
      <c r="AV96" s="126"/>
      <c r="AW96"/>
      <c r="AX96"/>
    </row>
    <row r="97" spans="2:50" s="120" customFormat="1">
      <c r="B97" s="81"/>
      <c r="C97" s="82"/>
      <c r="D97" s="82"/>
      <c r="E97" s="88"/>
      <c r="F97"/>
      <c r="G97" s="129"/>
      <c r="H97" s="128"/>
      <c r="I97" s="122"/>
      <c r="J97" s="122"/>
      <c r="K97"/>
      <c r="L97"/>
      <c r="M97"/>
      <c r="N97"/>
      <c r="O97"/>
      <c r="W97"/>
      <c r="X97" s="127"/>
      <c r="Y97" s="127"/>
      <c r="Z97" s="127"/>
      <c r="AA97" s="127"/>
      <c r="AB97" s="12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126"/>
      <c r="AR97" s="126"/>
      <c r="AS97" s="126"/>
      <c r="AT97" s="126"/>
      <c r="AU97" s="126"/>
      <c r="AV97" s="126"/>
      <c r="AW97"/>
      <c r="AX97"/>
    </row>
    <row r="98" spans="2:50" s="120" customFormat="1">
      <c r="B98" s="81"/>
      <c r="C98" s="82"/>
      <c r="D98" s="82"/>
      <c r="E98" s="88"/>
      <c r="F98"/>
      <c r="G98" s="129"/>
      <c r="H98" s="128"/>
      <c r="I98" s="122"/>
      <c r="J98" s="122"/>
      <c r="K98"/>
      <c r="L98"/>
      <c r="M98"/>
      <c r="N98"/>
      <c r="O98"/>
      <c r="W98"/>
      <c r="X98" s="127"/>
      <c r="Y98" s="127"/>
      <c r="Z98" s="127"/>
      <c r="AA98" s="127"/>
      <c r="AB98" s="127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126"/>
      <c r="AR98" s="126"/>
      <c r="AS98" s="126"/>
      <c r="AT98" s="126"/>
      <c r="AU98" s="126"/>
      <c r="AV98" s="126"/>
      <c r="AW98"/>
      <c r="AX98"/>
    </row>
    <row r="99" spans="2:50" s="120" customFormat="1">
      <c r="B99" s="81"/>
      <c r="C99" s="82"/>
      <c r="D99" s="82"/>
      <c r="E99" s="88"/>
      <c r="F99"/>
      <c r="G99" s="129"/>
      <c r="H99" s="128"/>
      <c r="I99" s="122"/>
      <c r="J99" s="122"/>
      <c r="K99"/>
      <c r="L99" s="129"/>
      <c r="M99"/>
      <c r="N99"/>
      <c r="O99"/>
      <c r="W99"/>
      <c r="X99" s="127"/>
      <c r="Y99" s="127"/>
      <c r="Z99" s="127"/>
      <c r="AA99" s="127"/>
      <c r="AB99" s="127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126"/>
      <c r="AR99" s="126"/>
      <c r="AS99" s="126"/>
      <c r="AT99" s="126"/>
      <c r="AU99" s="126"/>
      <c r="AV99" s="126"/>
      <c r="AW99"/>
      <c r="AX99"/>
    </row>
    <row r="100" spans="2:50" s="120" customFormat="1">
      <c r="B100" s="81"/>
      <c r="C100" s="82"/>
      <c r="D100" s="82"/>
      <c r="E100" s="88"/>
      <c r="F100"/>
      <c r="G100" s="129"/>
      <c r="H100" s="128"/>
      <c r="I100" s="122"/>
      <c r="J100" s="122"/>
      <c r="K100"/>
      <c r="L100"/>
      <c r="M100"/>
      <c r="N100"/>
      <c r="O100"/>
      <c r="W100"/>
      <c r="X100" s="127"/>
      <c r="Y100" s="127"/>
      <c r="Z100" s="127"/>
      <c r="AA100" s="127"/>
      <c r="AB100" s="127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126"/>
      <c r="AR100" s="126"/>
      <c r="AS100" s="126"/>
      <c r="AT100" s="126"/>
      <c r="AU100" s="126"/>
      <c r="AV100" s="126"/>
      <c r="AW100"/>
      <c r="AX100"/>
    </row>
    <row r="101" spans="2:50" s="120" customFormat="1">
      <c r="B101" s="81"/>
      <c r="C101" s="82"/>
      <c r="D101" s="82"/>
      <c r="E101" s="88"/>
      <c r="F101"/>
      <c r="G101" s="129"/>
      <c r="H101" s="128"/>
      <c r="I101" s="122"/>
      <c r="J101" s="122"/>
      <c r="K101"/>
      <c r="L101"/>
      <c r="M101"/>
      <c r="N101"/>
      <c r="O101"/>
      <c r="W101"/>
      <c r="X101" s="127"/>
      <c r="Y101" s="127"/>
      <c r="Z101" s="127"/>
      <c r="AA101" s="127"/>
      <c r="AB101" s="127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126"/>
      <c r="AR101" s="126"/>
      <c r="AS101" s="126"/>
      <c r="AT101" s="126"/>
      <c r="AU101" s="126"/>
      <c r="AV101" s="126"/>
      <c r="AW101"/>
      <c r="AX101"/>
    </row>
    <row r="102" spans="2:50" s="120" customFormat="1">
      <c r="B102" s="81"/>
      <c r="C102" s="82"/>
      <c r="D102" s="82"/>
      <c r="G102" s="129"/>
      <c r="H102" s="128"/>
      <c r="I102" s="122"/>
      <c r="J102" s="122"/>
      <c r="K102"/>
      <c r="L102"/>
      <c r="M102"/>
      <c r="N102"/>
      <c r="O102"/>
      <c r="W102"/>
      <c r="X102" s="95"/>
      <c r="Y102" s="95"/>
      <c r="Z102" s="95"/>
      <c r="AA102" s="95"/>
      <c r="AB102" s="95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126"/>
      <c r="AR102" s="126"/>
      <c r="AS102" s="126"/>
      <c r="AT102" s="126"/>
      <c r="AU102" s="126"/>
      <c r="AV102" s="126"/>
      <c r="AW102"/>
      <c r="AX102"/>
    </row>
    <row r="103" spans="2:50" s="120" customFormat="1">
      <c r="B103" s="81"/>
      <c r="C103" s="82"/>
      <c r="D103" s="82"/>
      <c r="E103" s="88"/>
      <c r="F103"/>
      <c r="G103" s="129"/>
      <c r="H103" s="88"/>
      <c r="I103" s="122"/>
      <c r="J103" s="122"/>
      <c r="K103"/>
      <c r="L103"/>
      <c r="M103"/>
      <c r="N103"/>
      <c r="O103"/>
      <c r="W103"/>
      <c r="X103" s="95"/>
      <c r="Y103" s="95"/>
      <c r="Z103" s="95"/>
      <c r="AA103" s="95"/>
      <c r="AB103" s="95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126"/>
      <c r="AR103" s="126"/>
      <c r="AS103" s="126"/>
      <c r="AT103" s="126"/>
      <c r="AU103" s="126"/>
      <c r="AV103" s="126"/>
      <c r="AW103"/>
      <c r="AX103"/>
    </row>
    <row r="104" spans="2:50" s="120" customFormat="1">
      <c r="B104" s="81"/>
      <c r="C104" s="82"/>
      <c r="D104" s="82"/>
      <c r="E104" s="88"/>
      <c r="F104"/>
      <c r="G104" s="129"/>
      <c r="H104" s="88"/>
      <c r="I104" s="122"/>
      <c r="J104" s="122"/>
      <c r="K104"/>
      <c r="L104"/>
      <c r="M104"/>
      <c r="N104"/>
      <c r="O104"/>
      <c r="W104"/>
      <c r="X104" s="95"/>
      <c r="Y104" s="95"/>
      <c r="Z104" s="95"/>
      <c r="AA104" s="95"/>
      <c r="AB104" s="95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126"/>
      <c r="AR104" s="126"/>
      <c r="AS104" s="126"/>
      <c r="AT104" s="126"/>
      <c r="AU104" s="126"/>
      <c r="AV104" s="126"/>
      <c r="AW104"/>
      <c r="AX104"/>
    </row>
    <row r="105" spans="2:50" s="120" customFormat="1">
      <c r="B105" s="81"/>
      <c r="C105" s="82"/>
      <c r="E105" s="88"/>
      <c r="F105"/>
      <c r="H105" s="88"/>
      <c r="I105" s="122"/>
      <c r="J105" s="122"/>
      <c r="K105"/>
      <c r="L105"/>
      <c r="M105"/>
      <c r="N105"/>
      <c r="O105"/>
      <c r="W105"/>
      <c r="X105" s="95"/>
      <c r="Y105" s="95"/>
      <c r="Z105" s="95"/>
      <c r="AA105" s="95"/>
      <c r="AB105" s="9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126"/>
      <c r="AR105" s="126"/>
      <c r="AS105" s="126"/>
      <c r="AT105" s="126"/>
      <c r="AU105" s="126"/>
      <c r="AV105" s="126"/>
      <c r="AW105"/>
      <c r="AX105"/>
    </row>
    <row r="106" spans="2:50" s="120" customFormat="1">
      <c r="B106" s="81"/>
      <c r="C106" s="82"/>
      <c r="E106" s="88"/>
      <c r="F106"/>
      <c r="H106" s="88"/>
      <c r="I106" s="122"/>
      <c r="J106" s="122"/>
      <c r="K106"/>
      <c r="L106"/>
      <c r="M106"/>
      <c r="N106"/>
      <c r="O106"/>
      <c r="W106"/>
      <c r="X106" s="95"/>
      <c r="Y106" s="95"/>
      <c r="Z106" s="95"/>
      <c r="AA106" s="95"/>
      <c r="AB106" s="95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126"/>
      <c r="AR106" s="126"/>
      <c r="AS106" s="126"/>
      <c r="AT106" s="126"/>
      <c r="AU106" s="126"/>
      <c r="AV106" s="126"/>
      <c r="AW106"/>
      <c r="AX106"/>
    </row>
    <row r="107" spans="2:50" s="120" customFormat="1">
      <c r="B107" s="81"/>
      <c r="C107" s="82"/>
      <c r="E107" s="88"/>
      <c r="F107"/>
      <c r="H107" s="88"/>
      <c r="I107" s="122"/>
      <c r="J107" s="122"/>
      <c r="K107"/>
      <c r="L107"/>
      <c r="M107"/>
      <c r="N107"/>
      <c r="O107"/>
      <c r="W107"/>
      <c r="X107" s="95"/>
      <c r="Y107" s="95"/>
      <c r="Z107" s="95"/>
      <c r="AA107" s="95"/>
      <c r="AB107" s="95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126"/>
      <c r="AR107" s="126"/>
      <c r="AS107" s="126"/>
      <c r="AT107" s="126"/>
      <c r="AU107" s="126"/>
      <c r="AV107" s="126"/>
      <c r="AW107"/>
      <c r="AX107"/>
    </row>
    <row r="108" spans="2:50" s="120" customFormat="1">
      <c r="B108" s="81"/>
      <c r="C108" s="82"/>
      <c r="D108" s="82"/>
      <c r="E108" s="88"/>
      <c r="F108"/>
      <c r="H108" s="88"/>
      <c r="I108" s="122"/>
      <c r="J108" s="122"/>
      <c r="K108"/>
      <c r="L108"/>
      <c r="M108"/>
      <c r="N108"/>
      <c r="O108"/>
      <c r="W108"/>
      <c r="X108" s="95"/>
      <c r="Y108" s="95"/>
      <c r="Z108" s="95"/>
      <c r="AA108" s="95"/>
      <c r="AB108" s="95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126"/>
      <c r="AR108" s="126"/>
      <c r="AS108" s="126"/>
      <c r="AT108" s="126"/>
      <c r="AU108" s="126"/>
      <c r="AV108" s="126"/>
      <c r="AW108"/>
      <c r="AX108"/>
    </row>
    <row r="109" spans="2:50" s="120" customFormat="1">
      <c r="B109" s="81"/>
      <c r="C109" s="82"/>
      <c r="D109" s="82"/>
      <c r="E109" s="88"/>
      <c r="F109"/>
      <c r="G109" s="129"/>
      <c r="H109" s="88"/>
      <c r="I109" s="122"/>
      <c r="J109" s="122"/>
      <c r="K109"/>
      <c r="L109"/>
      <c r="M109"/>
      <c r="N109"/>
      <c r="O109"/>
      <c r="W109"/>
      <c r="X109" s="95"/>
      <c r="Y109" s="95"/>
      <c r="Z109" s="95"/>
      <c r="AA109" s="95"/>
      <c r="AB109" s="95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126"/>
      <c r="AR109" s="126"/>
      <c r="AS109" s="126"/>
      <c r="AT109" s="126"/>
      <c r="AU109" s="126"/>
      <c r="AV109" s="126"/>
      <c r="AW109"/>
      <c r="AX109"/>
    </row>
    <row r="110" spans="2:50" s="120" customFormat="1">
      <c r="B110" s="81"/>
      <c r="C110" s="82"/>
      <c r="D110" s="82"/>
      <c r="E110" s="88"/>
      <c r="F110"/>
      <c r="G110" s="129"/>
      <c r="H110" s="88"/>
      <c r="I110" s="122"/>
      <c r="J110" s="122"/>
      <c r="K110"/>
      <c r="L110"/>
      <c r="M110"/>
      <c r="N110"/>
      <c r="O110"/>
      <c r="W110"/>
      <c r="X110" s="95"/>
      <c r="Y110" s="95"/>
      <c r="Z110" s="95"/>
      <c r="AA110" s="95"/>
      <c r="AB110" s="95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126"/>
      <c r="AR110" s="126"/>
      <c r="AS110" s="126"/>
      <c r="AT110" s="126"/>
      <c r="AU110" s="126"/>
      <c r="AV110" s="126"/>
      <c r="AW110"/>
      <c r="AX110"/>
    </row>
    <row r="111" spans="2:50" s="120" customFormat="1">
      <c r="B111" s="81"/>
      <c r="C111" s="82"/>
      <c r="D111" s="82"/>
      <c r="E111" s="88"/>
      <c r="F111"/>
      <c r="H111" s="88"/>
      <c r="I111" s="122"/>
      <c r="J111" s="122"/>
      <c r="K111"/>
      <c r="L111"/>
      <c r="M111"/>
      <c r="N111"/>
      <c r="O111"/>
      <c r="W111"/>
      <c r="X111" s="95"/>
      <c r="Y111" s="95"/>
      <c r="Z111" s="95"/>
      <c r="AA111" s="95"/>
      <c r="AB111" s="95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126"/>
      <c r="AR111" s="126"/>
      <c r="AS111" s="126"/>
      <c r="AT111" s="126"/>
      <c r="AU111" s="126"/>
      <c r="AV111" s="126"/>
      <c r="AW111"/>
      <c r="AX111"/>
    </row>
    <row r="112" spans="2:50" s="120" customFormat="1">
      <c r="B112" s="81"/>
      <c r="C112" s="82"/>
      <c r="E112" s="88"/>
      <c r="F112"/>
      <c r="H112" s="88"/>
      <c r="I112" s="122"/>
      <c r="J112" s="122"/>
      <c r="K112"/>
      <c r="L112"/>
      <c r="M112"/>
      <c r="N112"/>
      <c r="O112"/>
      <c r="W112"/>
      <c r="X112" s="95"/>
      <c r="Y112" s="95"/>
      <c r="Z112" s="95"/>
      <c r="AA112" s="95"/>
      <c r="AB112" s="95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126"/>
      <c r="AR112" s="126"/>
      <c r="AS112" s="126"/>
      <c r="AT112" s="126"/>
      <c r="AU112" s="126"/>
      <c r="AV112" s="126"/>
      <c r="AW112"/>
      <c r="AX112"/>
    </row>
    <row r="113" spans="2:50" s="120" customFormat="1">
      <c r="B113" s="81"/>
      <c r="C113" s="82"/>
      <c r="E113" s="88"/>
      <c r="F113"/>
      <c r="H113" s="88"/>
      <c r="I113" s="122"/>
      <c r="J113" s="122"/>
      <c r="K113"/>
      <c r="L113"/>
      <c r="M113"/>
      <c r="N113"/>
      <c r="O113"/>
      <c r="W113"/>
      <c r="X113" s="95"/>
      <c r="Y113" s="95"/>
      <c r="Z113" s="95"/>
      <c r="AA113" s="95"/>
      <c r="AB113" s="95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126"/>
      <c r="AR113" s="126"/>
      <c r="AS113" s="126"/>
      <c r="AT113" s="126"/>
      <c r="AU113" s="126"/>
      <c r="AV113" s="126"/>
      <c r="AW113"/>
      <c r="AX113"/>
    </row>
    <row r="114" spans="2:50" s="120" customFormat="1">
      <c r="B114" s="81"/>
      <c r="C114" s="82"/>
      <c r="D114" s="82"/>
      <c r="E114" s="88"/>
      <c r="F114"/>
      <c r="H114" s="88"/>
      <c r="I114" s="122"/>
      <c r="J114" s="122"/>
      <c r="K114"/>
      <c r="L114"/>
      <c r="M114"/>
      <c r="N114"/>
      <c r="O114"/>
      <c r="W114"/>
      <c r="X114" s="95"/>
      <c r="Y114" s="95"/>
      <c r="Z114" s="95"/>
      <c r="AA114" s="95"/>
      <c r="AB114" s="95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126"/>
      <c r="AR114" s="126"/>
      <c r="AS114" s="126"/>
      <c r="AT114" s="126"/>
      <c r="AU114" s="126"/>
      <c r="AV114" s="126"/>
      <c r="AW114"/>
      <c r="AX114"/>
    </row>
    <row r="115" spans="2:50" s="120" customFormat="1">
      <c r="B115" s="81"/>
      <c r="C115" s="82"/>
      <c r="E115" s="88"/>
      <c r="F115"/>
      <c r="H115" s="88"/>
      <c r="I115" s="122"/>
      <c r="J115" s="122"/>
      <c r="K115"/>
      <c r="L115"/>
      <c r="M115"/>
      <c r="N115"/>
      <c r="O115"/>
      <c r="W115"/>
      <c r="X115" s="95"/>
      <c r="Y115" s="95"/>
      <c r="Z115" s="95"/>
      <c r="AA115" s="95"/>
      <c r="AB115" s="9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126"/>
      <c r="AR115" s="126"/>
      <c r="AS115" s="126"/>
      <c r="AT115" s="126"/>
      <c r="AU115" s="126"/>
      <c r="AV115" s="126"/>
      <c r="AW115"/>
      <c r="AX115"/>
    </row>
    <row r="116" spans="2:50" s="120" customFormat="1">
      <c r="B116" s="81"/>
      <c r="C116" s="82"/>
      <c r="D116" s="82"/>
      <c r="E116" s="88"/>
      <c r="F116"/>
      <c r="H116" s="88"/>
      <c r="I116" s="122"/>
      <c r="J116" s="122"/>
      <c r="K116"/>
      <c r="L116"/>
      <c r="M116"/>
      <c r="N116"/>
      <c r="O116"/>
      <c r="W116"/>
      <c r="X116" s="95"/>
      <c r="Y116" s="95"/>
      <c r="Z116" s="95"/>
      <c r="AA116" s="95"/>
      <c r="AB116" s="95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126"/>
      <c r="AR116" s="126"/>
      <c r="AS116" s="126"/>
      <c r="AT116" s="126"/>
      <c r="AU116" s="126"/>
      <c r="AV116" s="126"/>
      <c r="AW116"/>
      <c r="AX116"/>
    </row>
    <row r="117" spans="2:50" s="120" customFormat="1">
      <c r="B117" s="81"/>
      <c r="C117" s="82"/>
      <c r="E117" s="88"/>
      <c r="F117"/>
      <c r="H117" s="88"/>
      <c r="I117" s="122"/>
      <c r="J117" s="122"/>
      <c r="K117"/>
      <c r="L117"/>
      <c r="M117"/>
      <c r="N117"/>
      <c r="O117"/>
      <c r="W117"/>
      <c r="X117" s="95"/>
      <c r="Y117" s="95"/>
      <c r="Z117" s="95"/>
      <c r="AA117" s="95"/>
      <c r="AB117" s="95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126"/>
      <c r="AR117" s="126"/>
      <c r="AS117" s="126"/>
      <c r="AT117" s="126"/>
      <c r="AU117" s="126"/>
      <c r="AV117" s="126"/>
      <c r="AW117"/>
      <c r="AX117"/>
    </row>
    <row r="118" spans="2:50" s="120" customFormat="1">
      <c r="B118" s="81"/>
      <c r="C118" s="82"/>
      <c r="D118" s="82"/>
      <c r="E118" s="88"/>
      <c r="F118"/>
      <c r="H118" s="88"/>
      <c r="I118" s="122"/>
      <c r="J118" s="122"/>
      <c r="K118"/>
      <c r="L118"/>
      <c r="M118"/>
      <c r="N118"/>
      <c r="O118"/>
      <c r="W118"/>
      <c r="X118" s="95"/>
      <c r="Y118" s="95"/>
      <c r="Z118" s="95"/>
      <c r="AA118" s="95"/>
      <c r="AB118" s="95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126"/>
      <c r="AR118" s="126"/>
      <c r="AS118" s="126"/>
      <c r="AT118" s="126"/>
      <c r="AU118" s="126"/>
      <c r="AV118" s="126"/>
      <c r="AW118"/>
      <c r="AX118"/>
    </row>
    <row r="119" spans="2:50" s="120" customFormat="1">
      <c r="B119" s="81"/>
      <c r="C119" s="82"/>
      <c r="D119" s="82"/>
      <c r="E119" s="88"/>
      <c r="F119"/>
      <c r="H119" s="88"/>
      <c r="I119" s="122"/>
      <c r="J119" s="122"/>
      <c r="K119"/>
      <c r="L119"/>
      <c r="M119"/>
      <c r="N119"/>
      <c r="O119"/>
      <c r="W119"/>
      <c r="X119" s="95"/>
      <c r="Y119" s="95"/>
      <c r="Z119" s="95"/>
      <c r="AA119" s="95"/>
      <c r="AB119" s="95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126"/>
      <c r="AR119" s="126"/>
      <c r="AS119" s="126"/>
      <c r="AT119" s="126"/>
      <c r="AU119" s="126"/>
      <c r="AV119" s="126"/>
      <c r="AW119"/>
      <c r="AX119"/>
    </row>
    <row r="120" spans="2:50" s="120" customFormat="1">
      <c r="B120" s="81"/>
      <c r="C120" s="82"/>
      <c r="D120" s="82"/>
      <c r="E120" s="88"/>
      <c r="F120"/>
      <c r="H120" s="88"/>
      <c r="I120" s="122"/>
      <c r="J120" s="122"/>
      <c r="K120"/>
      <c r="L120"/>
      <c r="M120"/>
      <c r="N120"/>
      <c r="O120"/>
      <c r="W120"/>
      <c r="X120" s="95"/>
      <c r="Y120" s="95"/>
      <c r="Z120" s="95"/>
      <c r="AA120" s="95"/>
      <c r="AB120" s="95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126"/>
      <c r="AR120" s="126"/>
      <c r="AS120" s="126"/>
      <c r="AT120" s="126"/>
      <c r="AU120" s="126"/>
      <c r="AV120" s="126"/>
      <c r="AW120"/>
      <c r="AX120"/>
    </row>
    <row r="121" spans="2:50" s="120" customFormat="1">
      <c r="B121" s="81"/>
      <c r="C121" s="82"/>
      <c r="D121" s="82"/>
      <c r="E121" s="88"/>
      <c r="F121"/>
      <c r="H121" s="88"/>
      <c r="I121" s="122"/>
      <c r="J121" s="122"/>
      <c r="K121"/>
      <c r="L121"/>
      <c r="M121"/>
      <c r="N121"/>
      <c r="O121"/>
      <c r="W121"/>
      <c r="X121" s="95"/>
      <c r="Y121" s="95"/>
      <c r="Z121" s="95"/>
      <c r="AA121" s="95"/>
      <c r="AB121" s="9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126"/>
      <c r="AR121" s="126"/>
      <c r="AS121" s="126"/>
      <c r="AT121" s="126"/>
      <c r="AU121" s="126"/>
      <c r="AV121" s="126"/>
      <c r="AW121"/>
      <c r="AX121"/>
    </row>
    <row r="122" spans="2:50" s="120" customFormat="1">
      <c r="B122" s="81"/>
      <c r="C122" s="82"/>
      <c r="E122" s="88"/>
      <c r="F122"/>
      <c r="H122" s="88"/>
      <c r="I122" s="122"/>
      <c r="J122" s="122"/>
      <c r="K122"/>
      <c r="L122"/>
      <c r="M122"/>
      <c r="N122"/>
      <c r="O122"/>
      <c r="W122"/>
      <c r="X122" s="95"/>
      <c r="Y122" s="95"/>
      <c r="Z122" s="95"/>
      <c r="AA122" s="95"/>
      <c r="AB122" s="95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126"/>
      <c r="AR122" s="126"/>
      <c r="AS122" s="126"/>
      <c r="AT122" s="126"/>
      <c r="AU122" s="126"/>
      <c r="AV122" s="126"/>
      <c r="AW122"/>
      <c r="AX122"/>
    </row>
    <row r="123" spans="2:50" s="120" customFormat="1">
      <c r="B123" s="81"/>
      <c r="C123" s="82"/>
      <c r="D123" s="82"/>
      <c r="E123" s="88"/>
      <c r="F123"/>
      <c r="H123" s="88"/>
      <c r="I123" s="122"/>
      <c r="J123" s="122"/>
      <c r="K123"/>
      <c r="L123"/>
      <c r="M123"/>
      <c r="N123"/>
      <c r="O123"/>
      <c r="W123"/>
      <c r="X123" s="95"/>
      <c r="Y123" s="95"/>
      <c r="Z123" s="95"/>
      <c r="AA123" s="95"/>
      <c r="AB123" s="95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126"/>
      <c r="AR123" s="126"/>
      <c r="AS123" s="126"/>
      <c r="AT123" s="126"/>
      <c r="AU123" s="126"/>
      <c r="AV123" s="126"/>
      <c r="AW123"/>
      <c r="AX123"/>
    </row>
    <row r="124" spans="2:50" s="120" customFormat="1">
      <c r="B124" s="81"/>
      <c r="C124" s="82"/>
      <c r="D124" s="82"/>
      <c r="E124" s="88"/>
      <c r="F124"/>
      <c r="H124" s="88"/>
      <c r="I124" s="122"/>
      <c r="J124" s="122"/>
      <c r="K124"/>
      <c r="L124"/>
      <c r="M124"/>
      <c r="N124"/>
      <c r="O124"/>
      <c r="W124"/>
      <c r="X124" s="95"/>
      <c r="Y124" s="95"/>
      <c r="Z124" s="95"/>
      <c r="AA124" s="95"/>
      <c r="AB124" s="95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126"/>
      <c r="AR124" s="126"/>
      <c r="AS124" s="126"/>
      <c r="AT124" s="126"/>
      <c r="AU124" s="126"/>
      <c r="AV124" s="126"/>
      <c r="AW124"/>
      <c r="AX124"/>
    </row>
    <row r="125" spans="2:50" s="120" customFormat="1">
      <c r="B125" s="81"/>
      <c r="C125" s="82"/>
      <c r="D125" s="82"/>
      <c r="E125" s="88"/>
      <c r="F125"/>
      <c r="H125" s="88"/>
      <c r="I125" s="122"/>
      <c r="J125" s="122"/>
      <c r="K125"/>
      <c r="L125"/>
      <c r="M125"/>
      <c r="N125"/>
      <c r="O125"/>
      <c r="W125"/>
      <c r="X125" s="95"/>
      <c r="Y125" s="95"/>
      <c r="Z125" s="95"/>
      <c r="AA125" s="95"/>
      <c r="AB125" s="9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126"/>
      <c r="AR125" s="126"/>
      <c r="AS125" s="126"/>
      <c r="AT125" s="126"/>
      <c r="AU125" s="126"/>
      <c r="AV125" s="126"/>
      <c r="AW125"/>
      <c r="AX125"/>
    </row>
    <row r="126" spans="2:50" s="120" customFormat="1">
      <c r="B126" s="81"/>
      <c r="C126" s="82"/>
      <c r="D126" s="82"/>
      <c r="E126" s="88"/>
      <c r="F126"/>
      <c r="H126" s="88"/>
      <c r="I126" s="122"/>
      <c r="J126" s="122"/>
      <c r="K126"/>
      <c r="L126"/>
      <c r="M126"/>
      <c r="N126"/>
      <c r="O126"/>
      <c r="W126"/>
      <c r="X126" s="95"/>
      <c r="Y126" s="95"/>
      <c r="Z126" s="95"/>
      <c r="AA126" s="95"/>
      <c r="AB126" s="95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126"/>
      <c r="AR126" s="126"/>
      <c r="AS126" s="126"/>
      <c r="AT126" s="126"/>
      <c r="AU126" s="126"/>
      <c r="AV126" s="126"/>
      <c r="AW126"/>
      <c r="AX126"/>
    </row>
    <row r="127" spans="2:50" s="120" customFormat="1">
      <c r="B127" s="81"/>
      <c r="C127" s="82"/>
      <c r="D127" s="82"/>
      <c r="E127" s="88"/>
      <c r="F127"/>
      <c r="H127" s="88"/>
      <c r="I127" s="122"/>
      <c r="J127" s="122"/>
      <c r="K127"/>
      <c r="L127"/>
      <c r="M127"/>
      <c r="N127"/>
      <c r="O127"/>
      <c r="W127"/>
      <c r="X127" s="95"/>
      <c r="Y127" s="95"/>
      <c r="Z127" s="95"/>
      <c r="AA127" s="95"/>
      <c r="AB127" s="95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126"/>
      <c r="AR127" s="126"/>
      <c r="AS127" s="126"/>
      <c r="AT127" s="126"/>
      <c r="AU127" s="126"/>
      <c r="AV127" s="126"/>
      <c r="AW127"/>
      <c r="AX127"/>
    </row>
    <row r="128" spans="2:50" s="120" customFormat="1">
      <c r="B128" s="81"/>
      <c r="C128" s="82"/>
      <c r="D128" s="82"/>
      <c r="E128" s="88"/>
      <c r="F128"/>
      <c r="H128" s="88"/>
      <c r="I128" s="122"/>
      <c r="J128" s="122"/>
      <c r="K128"/>
      <c r="L128"/>
      <c r="M128"/>
      <c r="N128"/>
      <c r="O128"/>
      <c r="W128"/>
      <c r="X128" s="95"/>
      <c r="Y128" s="95"/>
      <c r="Z128" s="95"/>
      <c r="AA128" s="95"/>
      <c r="AB128" s="95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126"/>
      <c r="AR128" s="126"/>
      <c r="AS128" s="126"/>
      <c r="AT128" s="126"/>
      <c r="AU128" s="126"/>
      <c r="AV128" s="126"/>
      <c r="AW128"/>
      <c r="AX128"/>
    </row>
    <row r="129" spans="2:50" s="120" customFormat="1">
      <c r="B129" s="81"/>
      <c r="C129" s="82"/>
      <c r="D129" s="82"/>
      <c r="E129" s="88"/>
      <c r="F129"/>
      <c r="H129" s="88"/>
      <c r="I129" s="122"/>
      <c r="J129" s="122"/>
      <c r="K129"/>
      <c r="L129"/>
      <c r="M129"/>
      <c r="N129"/>
      <c r="O129"/>
      <c r="W129"/>
      <c r="X129" s="95"/>
      <c r="Y129" s="95"/>
      <c r="Z129" s="95"/>
      <c r="AA129" s="95"/>
      <c r="AB129" s="95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126"/>
      <c r="AR129" s="126"/>
      <c r="AS129" s="126"/>
      <c r="AT129" s="126"/>
      <c r="AU129" s="126"/>
      <c r="AV129" s="126"/>
      <c r="AW129"/>
      <c r="AX129"/>
    </row>
    <row r="130" spans="2:50" s="120" customFormat="1">
      <c r="B130" s="81"/>
      <c r="C130" s="82"/>
      <c r="D130" s="82"/>
      <c r="E130" s="88"/>
      <c r="F130"/>
      <c r="H130" s="88"/>
      <c r="I130" s="122"/>
      <c r="J130" s="122"/>
      <c r="K130"/>
      <c r="L130"/>
      <c r="M130"/>
      <c r="N130"/>
      <c r="O130"/>
      <c r="W130"/>
      <c r="X130" s="95"/>
      <c r="Y130" s="95"/>
      <c r="Z130" s="95"/>
      <c r="AA130" s="95"/>
      <c r="AB130" s="95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26"/>
      <c r="AR130" s="126"/>
      <c r="AS130" s="126"/>
      <c r="AT130" s="126"/>
      <c r="AU130" s="126"/>
      <c r="AV130" s="126"/>
      <c r="AW130"/>
      <c r="AX130"/>
    </row>
    <row r="131" spans="2:50" s="120" customFormat="1">
      <c r="B131" s="81"/>
      <c r="C131" s="82"/>
      <c r="D131" s="82"/>
      <c r="E131" s="88"/>
      <c r="F131"/>
      <c r="H131" s="88"/>
      <c r="I131" s="122"/>
      <c r="J131" s="122"/>
      <c r="K131"/>
      <c r="L131"/>
      <c r="M131"/>
      <c r="N131"/>
      <c r="O131"/>
      <c r="W131"/>
      <c r="X131" s="95"/>
      <c r="Y131" s="95"/>
      <c r="Z131" s="95"/>
      <c r="AA131" s="95"/>
      <c r="AB131" s="95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26"/>
      <c r="AR131" s="126"/>
      <c r="AS131" s="126"/>
      <c r="AT131" s="126"/>
      <c r="AU131" s="126"/>
      <c r="AV131" s="126"/>
      <c r="AW131"/>
      <c r="AX131"/>
    </row>
    <row r="132" spans="2:50" s="120" customFormat="1">
      <c r="B132" s="81"/>
      <c r="C132" s="82"/>
      <c r="D132" s="82"/>
      <c r="E132" s="88"/>
      <c r="F132"/>
      <c r="H132" s="88"/>
      <c r="I132" s="122"/>
      <c r="J132" s="122"/>
      <c r="K132"/>
      <c r="L132"/>
      <c r="M132"/>
      <c r="N132"/>
      <c r="O132"/>
      <c r="W132"/>
      <c r="X132" s="95"/>
      <c r="Y132" s="95"/>
      <c r="Z132" s="95"/>
      <c r="AA132" s="95"/>
      <c r="AB132" s="95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26"/>
      <c r="AR132" s="126"/>
      <c r="AS132" s="126"/>
      <c r="AT132" s="126"/>
      <c r="AU132" s="126"/>
      <c r="AV132" s="126"/>
      <c r="AW132"/>
      <c r="AX132"/>
    </row>
    <row r="133" spans="2:50" s="120" customFormat="1">
      <c r="B133" s="81"/>
      <c r="C133" s="82"/>
      <c r="D133" s="82"/>
      <c r="E133" s="88"/>
      <c r="F133"/>
      <c r="H133" s="88"/>
      <c r="I133" s="122"/>
      <c r="J133" s="122"/>
      <c r="K133"/>
      <c r="L133"/>
      <c r="M133"/>
      <c r="N133"/>
      <c r="O133"/>
      <c r="W133"/>
      <c r="X133" s="95"/>
      <c r="Y133" s="95"/>
      <c r="Z133" s="95"/>
      <c r="AA133" s="95"/>
      <c r="AB133" s="95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 s="126"/>
      <c r="AR133" s="126"/>
      <c r="AS133" s="126"/>
      <c r="AT133" s="126"/>
      <c r="AU133" s="126"/>
      <c r="AV133" s="126"/>
      <c r="AW133"/>
      <c r="AX133"/>
    </row>
    <row r="134" spans="2:50" s="120" customFormat="1">
      <c r="B134" s="81"/>
      <c r="C134" s="82"/>
      <c r="D134" s="82"/>
      <c r="E134" s="88"/>
      <c r="F134"/>
      <c r="H134" s="88"/>
      <c r="I134" s="122"/>
      <c r="J134" s="122"/>
      <c r="K134"/>
      <c r="L134"/>
      <c r="M134"/>
      <c r="N134"/>
      <c r="O134"/>
      <c r="W134"/>
      <c r="X134" s="95"/>
      <c r="Y134" s="95"/>
      <c r="Z134" s="95"/>
      <c r="AA134" s="95"/>
      <c r="AB134" s="95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126"/>
      <c r="AR134" s="126"/>
      <c r="AS134" s="126"/>
      <c r="AT134" s="126"/>
      <c r="AU134" s="126"/>
      <c r="AV134" s="126"/>
      <c r="AW134"/>
      <c r="AX134"/>
    </row>
    <row r="135" spans="2:50" s="120" customFormat="1">
      <c r="B135" s="81"/>
      <c r="C135" s="82"/>
      <c r="D135" s="82"/>
      <c r="E135" s="88"/>
      <c r="F135"/>
      <c r="H135" s="88"/>
      <c r="I135" s="122"/>
      <c r="J135" s="122"/>
      <c r="K135"/>
      <c r="L135"/>
      <c r="M135"/>
      <c r="N135"/>
      <c r="O135"/>
      <c r="W135"/>
      <c r="X135" s="95"/>
      <c r="Y135" s="95"/>
      <c r="Z135" s="95"/>
      <c r="AA135" s="95"/>
      <c r="AB135" s="9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Q135" s="126"/>
      <c r="AR135" s="126"/>
      <c r="AS135" s="126"/>
      <c r="AT135" s="126"/>
      <c r="AU135" s="126"/>
      <c r="AV135" s="126"/>
      <c r="AW135"/>
      <c r="AX135"/>
    </row>
    <row r="136" spans="2:50" s="120" customFormat="1">
      <c r="B136" s="81"/>
      <c r="C136" s="82"/>
      <c r="D136" s="82"/>
      <c r="E136" s="88"/>
      <c r="F136"/>
      <c r="H136" s="88"/>
      <c r="I136" s="122"/>
      <c r="J136" s="122"/>
      <c r="K136"/>
      <c r="L136"/>
      <c r="M136"/>
      <c r="N136"/>
      <c r="O136"/>
      <c r="W136"/>
      <c r="X136" s="95"/>
      <c r="Y136" s="95"/>
      <c r="Z136" s="95"/>
      <c r="AA136" s="95"/>
      <c r="AB136" s="95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Q136" s="126"/>
      <c r="AR136" s="126"/>
      <c r="AS136" s="126"/>
      <c r="AT136" s="126"/>
      <c r="AU136" s="126"/>
      <c r="AV136" s="126"/>
      <c r="AW136"/>
      <c r="AX136"/>
    </row>
    <row r="137" spans="2:50" s="120" customFormat="1">
      <c r="B137" s="81"/>
      <c r="C137" s="82"/>
      <c r="D137" s="82"/>
      <c r="E137" s="88"/>
      <c r="F137"/>
      <c r="H137" s="88"/>
      <c r="I137" s="122"/>
      <c r="J137" s="122"/>
      <c r="K137"/>
      <c r="L137"/>
      <c r="M137"/>
      <c r="N137"/>
      <c r="O137"/>
      <c r="W137"/>
      <c r="X137" s="95"/>
      <c r="Y137" s="95"/>
      <c r="Z137" s="95"/>
      <c r="AA137" s="95"/>
      <c r="AB137" s="95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Q137" s="126"/>
      <c r="AR137" s="126"/>
      <c r="AS137" s="126"/>
      <c r="AT137" s="126"/>
      <c r="AU137" s="126"/>
      <c r="AV137" s="126"/>
      <c r="AW137"/>
      <c r="AX137"/>
    </row>
    <row r="138" spans="2:50" s="120" customFormat="1">
      <c r="B138" s="81"/>
      <c r="C138" s="82"/>
      <c r="D138" s="82"/>
      <c r="E138" s="88"/>
      <c r="F138"/>
      <c r="H138" s="88"/>
      <c r="I138" s="122"/>
      <c r="J138" s="122"/>
      <c r="K138"/>
      <c r="L138"/>
      <c r="M138"/>
      <c r="N138"/>
      <c r="O138"/>
      <c r="W138"/>
      <c r="X138" s="95"/>
      <c r="Y138" s="95"/>
      <c r="Z138" s="95"/>
      <c r="AA138" s="95"/>
      <c r="AB138" s="95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Q138" s="126"/>
      <c r="AR138" s="126"/>
      <c r="AS138" s="126"/>
      <c r="AT138" s="126"/>
      <c r="AU138" s="126"/>
      <c r="AV138" s="126"/>
      <c r="AW138"/>
      <c r="AX138"/>
    </row>
    <row r="139" spans="2:50" s="120" customFormat="1">
      <c r="B139" s="81"/>
      <c r="C139" s="82"/>
      <c r="D139" s="82"/>
      <c r="E139" s="88"/>
      <c r="F139"/>
      <c r="H139" s="88"/>
      <c r="I139" s="122"/>
      <c r="J139" s="122"/>
      <c r="K139"/>
      <c r="L139"/>
      <c r="M139"/>
      <c r="N139"/>
      <c r="O139"/>
      <c r="W139"/>
      <c r="X139" s="95"/>
      <c r="Y139" s="95"/>
      <c r="Z139" s="95"/>
      <c r="AA139" s="95"/>
      <c r="AB139" s="95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Q139" s="126"/>
      <c r="AR139" s="126"/>
      <c r="AS139" s="126"/>
      <c r="AT139" s="126"/>
      <c r="AU139" s="126"/>
      <c r="AV139" s="126"/>
      <c r="AW139"/>
      <c r="AX139"/>
    </row>
    <row r="140" spans="2:50" s="120" customFormat="1">
      <c r="B140" s="81"/>
      <c r="C140" s="82"/>
      <c r="D140" s="82"/>
      <c r="E140" s="88"/>
      <c r="F140"/>
      <c r="H140" s="88"/>
      <c r="I140" s="122"/>
      <c r="J140" s="122"/>
      <c r="K140"/>
      <c r="L140"/>
      <c r="M140"/>
      <c r="N140"/>
      <c r="O140"/>
      <c r="W140"/>
      <c r="X140" s="95"/>
      <c r="Y140" s="95"/>
      <c r="Z140" s="95"/>
      <c r="AA140" s="95"/>
      <c r="AB140" s="95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Q140" s="126"/>
      <c r="AR140" s="126"/>
      <c r="AS140" s="126"/>
      <c r="AT140" s="126"/>
      <c r="AU140" s="126"/>
      <c r="AV140" s="126"/>
      <c r="AW140"/>
      <c r="AX140"/>
    </row>
    <row r="141" spans="2:50" s="120" customFormat="1">
      <c r="B141" s="81"/>
      <c r="C141" s="82"/>
      <c r="D141" s="82"/>
      <c r="E141" s="88"/>
      <c r="F141"/>
      <c r="G141" s="88"/>
      <c r="H141" s="88"/>
      <c r="I141" s="88"/>
      <c r="J141" s="88"/>
      <c r="K141" s="88"/>
      <c r="L141"/>
      <c r="M141"/>
      <c r="N141"/>
      <c r="O141"/>
      <c r="P141" s="88"/>
      <c r="Q141" s="122"/>
      <c r="R141" s="122"/>
      <c r="S141"/>
      <c r="AD141"/>
      <c r="AE141"/>
      <c r="AF141"/>
      <c r="AG141"/>
      <c r="AH141" s="95"/>
      <c r="AI141" s="95"/>
      <c r="AJ141" s="95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120" customFormat="1">
      <c r="B142" s="81"/>
      <c r="C142" s="82"/>
      <c r="D142" s="82"/>
      <c r="E142" s="88"/>
      <c r="F142"/>
      <c r="G142" s="88"/>
      <c r="H142" s="88"/>
      <c r="I142" s="88"/>
      <c r="J142" s="88"/>
      <c r="K142" s="88"/>
      <c r="L142"/>
      <c r="M142"/>
      <c r="N142"/>
      <c r="O142"/>
      <c r="P142" s="88"/>
      <c r="Q142" s="122"/>
      <c r="R142" s="122"/>
      <c r="S142"/>
      <c r="AD142"/>
      <c r="AE142"/>
      <c r="AF142"/>
      <c r="AG142"/>
      <c r="AH142" s="95"/>
      <c r="AI142" s="95"/>
      <c r="AJ142" s="95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120" customFormat="1">
      <c r="B143" s="81"/>
      <c r="C143" s="82"/>
      <c r="D143" s="82"/>
      <c r="E143" s="88"/>
      <c r="F143"/>
      <c r="G143" s="88"/>
      <c r="H143" s="88"/>
      <c r="I143" s="88"/>
      <c r="J143" s="88"/>
      <c r="K143" s="88"/>
      <c r="L143"/>
      <c r="M143"/>
      <c r="N143"/>
      <c r="O143"/>
      <c r="P143" s="88"/>
      <c r="Q143" s="122"/>
      <c r="R143" s="122"/>
      <c r="S143"/>
      <c r="AD143"/>
      <c r="AE143"/>
      <c r="AF143"/>
      <c r="AG143"/>
      <c r="AH143" s="95"/>
      <c r="AI143" s="95"/>
      <c r="AJ143" s="95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120" customFormat="1">
      <c r="B144" s="81"/>
      <c r="C144" s="82"/>
      <c r="D144" s="82"/>
      <c r="E144" s="88"/>
      <c r="F144"/>
      <c r="G144" s="88"/>
      <c r="H144" s="88"/>
      <c r="I144" s="88"/>
      <c r="J144" s="88"/>
      <c r="K144" s="88"/>
      <c r="L144"/>
      <c r="M144"/>
      <c r="N144"/>
      <c r="O144"/>
      <c r="P144" s="88"/>
      <c r="Q144" s="122"/>
      <c r="R144" s="122"/>
      <c r="S144"/>
      <c r="AD144" s="95"/>
      <c r="AE144" s="95"/>
      <c r="AF144" s="95"/>
      <c r="AG144" s="95"/>
      <c r="AH144" s="95"/>
      <c r="AI144" s="95"/>
      <c r="AJ144" s="95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120" customFormat="1">
      <c r="B145" s="81"/>
      <c r="C145" s="82"/>
      <c r="D145" s="82"/>
      <c r="E145" s="88"/>
      <c r="F145"/>
      <c r="G145" s="88"/>
      <c r="H145" s="88"/>
      <c r="I145" s="88"/>
      <c r="J145" s="88"/>
      <c r="K145" s="88"/>
      <c r="L145"/>
      <c r="M145"/>
      <c r="N145"/>
      <c r="O145"/>
      <c r="P145" s="88"/>
      <c r="Q145" s="122"/>
      <c r="R145" s="122"/>
      <c r="S145"/>
      <c r="AD145" s="95"/>
      <c r="AE145" s="95"/>
      <c r="AF145" s="95"/>
      <c r="AG145" s="95"/>
      <c r="AH145" s="95"/>
      <c r="AI145" s="95"/>
      <c r="AJ145" s="9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120" customFormat="1">
      <c r="B146" s="81"/>
      <c r="C146" s="82"/>
      <c r="D146" s="82"/>
      <c r="E146" s="88"/>
      <c r="F146"/>
      <c r="G146" s="88"/>
      <c r="H146" s="88"/>
      <c r="I146" s="88"/>
      <c r="J146" s="88"/>
      <c r="K146" s="88"/>
      <c r="L146"/>
      <c r="M146"/>
      <c r="N146"/>
      <c r="O146"/>
      <c r="P146" s="88"/>
      <c r="Q146" s="122"/>
      <c r="R146" s="122"/>
      <c r="S146"/>
      <c r="AD146" s="95"/>
      <c r="AE146" s="95"/>
      <c r="AF146" s="95"/>
      <c r="AG146" s="95"/>
      <c r="AH146" s="95"/>
      <c r="AI146" s="95"/>
      <c r="AJ146" s="95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120" customFormat="1">
      <c r="B147" s="81"/>
      <c r="C147" s="82"/>
      <c r="D147" s="82"/>
      <c r="E147" s="88"/>
      <c r="F147"/>
      <c r="G147" s="88"/>
      <c r="H147" s="88"/>
      <c r="I147" s="88"/>
      <c r="J147" s="88"/>
      <c r="K147" s="88"/>
      <c r="L147"/>
      <c r="M147"/>
      <c r="N147"/>
      <c r="O147"/>
      <c r="P147" s="88"/>
      <c r="Q147" s="122"/>
      <c r="R147" s="122"/>
      <c r="S147"/>
      <c r="AD147" s="95"/>
      <c r="AE147" s="95"/>
      <c r="AF147" s="95"/>
      <c r="AG147" s="95"/>
      <c r="AH147" s="95"/>
      <c r="AI147" s="95"/>
      <c r="AJ147" s="95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120" customFormat="1">
      <c r="B148" s="81"/>
      <c r="C148" s="82"/>
      <c r="D148" s="82"/>
      <c r="E148" s="88"/>
      <c r="F148"/>
      <c r="G148" s="88"/>
      <c r="H148" s="88"/>
      <c r="I148" s="88"/>
      <c r="J148" s="88"/>
      <c r="K148" s="88"/>
      <c r="L148"/>
      <c r="M148"/>
      <c r="N148"/>
      <c r="O148"/>
      <c r="P148" s="88"/>
      <c r="Q148" s="122"/>
      <c r="R148" s="122"/>
      <c r="S148"/>
      <c r="AD148" s="95"/>
      <c r="AE148" s="95"/>
      <c r="AF148" s="95"/>
      <c r="AG148" s="95"/>
      <c r="AH148" s="95"/>
      <c r="AI148" s="95"/>
      <c r="AJ148" s="95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120" customFormat="1">
      <c r="B149" s="81"/>
      <c r="C149" s="82"/>
      <c r="D149" s="82"/>
      <c r="E149" s="88"/>
      <c r="F149"/>
      <c r="G149" s="88"/>
      <c r="H149" s="88"/>
      <c r="I149" s="88"/>
      <c r="J149" s="88"/>
      <c r="K149" s="88"/>
      <c r="L149"/>
      <c r="M149"/>
      <c r="N149"/>
      <c r="O149"/>
      <c r="P149" s="88"/>
      <c r="Q149" s="122"/>
      <c r="R149" s="122"/>
      <c r="S149"/>
      <c r="AD149" s="95"/>
      <c r="AE149" s="95"/>
      <c r="AF149" s="95"/>
      <c r="AG149" s="95"/>
      <c r="AH149" s="95"/>
      <c r="AI149" s="95"/>
      <c r="AJ149" s="95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120" customFormat="1">
      <c r="B150" s="81"/>
      <c r="C150" s="82"/>
      <c r="D150" s="82"/>
      <c r="E150" s="88"/>
      <c r="F150"/>
      <c r="G150" s="88"/>
      <c r="H150" s="88"/>
      <c r="I150" s="88"/>
      <c r="J150" s="88"/>
      <c r="K150" s="88"/>
      <c r="L150"/>
      <c r="M150"/>
      <c r="N150"/>
      <c r="O150"/>
      <c r="P150" s="88"/>
      <c r="Q150" s="122"/>
      <c r="R150" s="122"/>
      <c r="S150"/>
      <c r="AD150" s="95"/>
      <c r="AE150" s="95"/>
      <c r="AF150" s="95"/>
      <c r="AG150" s="95"/>
      <c r="AH150" s="95"/>
      <c r="AI150" s="95"/>
      <c r="AJ150" s="95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120" customFormat="1">
      <c r="B151" s="81"/>
      <c r="C151" s="82"/>
      <c r="D151" s="82"/>
      <c r="E151" s="88"/>
      <c r="F151"/>
      <c r="G151" s="88"/>
      <c r="H151" s="88"/>
      <c r="I151" s="88"/>
      <c r="J151" s="88"/>
      <c r="K151" s="88"/>
      <c r="L151"/>
      <c r="M151"/>
      <c r="N151"/>
      <c r="O151"/>
      <c r="P151" s="88"/>
      <c r="Q151" s="122"/>
      <c r="R151" s="122"/>
      <c r="S151"/>
      <c r="AD151" s="95"/>
      <c r="AE151" s="95"/>
      <c r="AF151" s="95"/>
      <c r="AG151" s="95"/>
      <c r="AH151" s="95"/>
      <c r="AI151" s="95"/>
      <c r="AJ151" s="95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120" customFormat="1">
      <c r="B152" s="81"/>
      <c r="C152" s="82"/>
      <c r="D152" s="82"/>
      <c r="E152" s="88"/>
      <c r="F152"/>
      <c r="G152" s="88"/>
      <c r="H152" s="88"/>
      <c r="I152" s="88"/>
      <c r="J152" s="88"/>
      <c r="K152" s="88"/>
      <c r="L152"/>
      <c r="M152"/>
      <c r="N152"/>
      <c r="O152"/>
      <c r="P152" s="88"/>
      <c r="Q152" s="122"/>
      <c r="R152" s="122"/>
      <c r="S152"/>
      <c r="AD152" s="95"/>
      <c r="AE152" s="95"/>
      <c r="AF152" s="95"/>
      <c r="AG152" s="95"/>
      <c r="AH152" s="95"/>
      <c r="AI152" s="95"/>
      <c r="AJ152" s="95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120" customFormat="1">
      <c r="B153" s="81"/>
      <c r="C153" s="82"/>
      <c r="D153" s="82"/>
      <c r="E153" s="88"/>
      <c r="F153"/>
      <c r="G153" s="88"/>
      <c r="H153" s="88"/>
      <c r="I153" s="88"/>
      <c r="J153" s="88"/>
      <c r="K153" s="88"/>
      <c r="L153"/>
      <c r="M153"/>
      <c r="N153"/>
      <c r="O153"/>
      <c r="P153" s="88"/>
      <c r="Q153" s="122"/>
      <c r="R153" s="122"/>
      <c r="S153"/>
      <c r="AD153" s="95"/>
      <c r="AE153" s="95"/>
      <c r="AF153" s="95"/>
      <c r="AG153" s="95"/>
      <c r="AH153" s="95"/>
      <c r="AI153" s="95"/>
      <c r="AJ153" s="95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120" customFormat="1">
      <c r="B154" s="81"/>
      <c r="C154" s="82"/>
      <c r="D154" s="82"/>
      <c r="E154" s="88"/>
      <c r="F154"/>
      <c r="G154" s="88"/>
      <c r="H154" s="88"/>
      <c r="I154" s="88"/>
      <c r="J154" s="88"/>
      <c r="K154" s="88"/>
      <c r="L154"/>
      <c r="M154"/>
      <c r="N154"/>
      <c r="O154"/>
      <c r="P154" s="88"/>
      <c r="Q154" s="122"/>
      <c r="R154" s="122"/>
      <c r="S154"/>
      <c r="AD154" s="95"/>
      <c r="AE154" s="95"/>
      <c r="AF154" s="95"/>
      <c r="AG154" s="95"/>
      <c r="AH154" s="95"/>
      <c r="AI154" s="95"/>
      <c r="AJ154" s="95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120" customFormat="1">
      <c r="B155" s="81"/>
      <c r="C155" s="82"/>
      <c r="D155" s="82"/>
      <c r="E155" s="88"/>
      <c r="F155"/>
      <c r="G155" s="88"/>
      <c r="H155" s="88"/>
      <c r="I155" s="88"/>
      <c r="J155" s="88"/>
      <c r="K155" s="88"/>
      <c r="L155"/>
      <c r="M155"/>
      <c r="N155"/>
      <c r="O155"/>
      <c r="P155" s="88"/>
      <c r="Q155" s="122"/>
      <c r="R155" s="122"/>
      <c r="S155"/>
      <c r="AD155" s="95"/>
      <c r="AE155" s="95"/>
      <c r="AF155" s="95"/>
      <c r="AG155" s="95"/>
      <c r="AH155" s="95"/>
      <c r="AI155" s="95"/>
      <c r="AJ155" s="9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120" customFormat="1">
      <c r="B156" s="81"/>
      <c r="C156" s="82"/>
      <c r="D156" s="82"/>
      <c r="E156" s="88"/>
      <c r="F156"/>
      <c r="G156" s="88"/>
      <c r="H156" s="88"/>
      <c r="I156" s="88"/>
      <c r="J156" s="88"/>
      <c r="K156" s="88"/>
      <c r="L156"/>
      <c r="M156"/>
      <c r="N156"/>
      <c r="O156"/>
      <c r="P156" s="88"/>
      <c r="Q156" s="122"/>
      <c r="R156" s="122"/>
      <c r="S156"/>
      <c r="AD156" s="95"/>
      <c r="AE156" s="95"/>
      <c r="AF156" s="95"/>
      <c r="AG156" s="95"/>
      <c r="AH156" s="95"/>
      <c r="AI156" s="95"/>
      <c r="AJ156" s="95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120" customFormat="1">
      <c r="B157" s="81"/>
      <c r="C157" s="82"/>
      <c r="D157" s="82"/>
      <c r="E157" s="88"/>
      <c r="F157"/>
      <c r="G157" s="88"/>
      <c r="H157" s="88"/>
      <c r="I157" s="88"/>
      <c r="J157" s="88"/>
      <c r="K157" s="88"/>
      <c r="L157"/>
      <c r="M157"/>
      <c r="N157"/>
      <c r="O157"/>
      <c r="P157" s="88"/>
      <c r="Q157" s="122"/>
      <c r="R157" s="122"/>
      <c r="S157"/>
      <c r="AD157" s="95"/>
      <c r="AE157" s="95"/>
      <c r="AF157" s="95"/>
      <c r="AG157" s="95"/>
      <c r="AH157" s="95"/>
      <c r="AI157" s="95"/>
      <c r="AJ157" s="95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120" customFormat="1">
      <c r="B158" s="81"/>
      <c r="C158" s="82"/>
      <c r="D158" s="82"/>
      <c r="E158" s="88"/>
      <c r="F158"/>
      <c r="G158" s="88"/>
      <c r="H158" s="88"/>
      <c r="I158" s="88"/>
      <c r="J158" s="88"/>
      <c r="K158" s="88"/>
      <c r="L158"/>
      <c r="M158"/>
      <c r="N158"/>
      <c r="O158"/>
      <c r="P158" s="88"/>
      <c r="Q158" s="122"/>
      <c r="R158" s="122"/>
      <c r="S158"/>
      <c r="AD158" s="95"/>
      <c r="AE158" s="95"/>
      <c r="AF158" s="95"/>
      <c r="AG158" s="95"/>
      <c r="AH158" s="95"/>
      <c r="AI158" s="95"/>
      <c r="AJ158" s="95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120" customFormat="1">
      <c r="B159" s="81"/>
      <c r="C159" s="82"/>
      <c r="D159" s="82"/>
      <c r="E159" s="88"/>
      <c r="F159"/>
      <c r="G159" s="88"/>
      <c r="H159" s="88"/>
      <c r="I159" s="88"/>
      <c r="J159" s="88"/>
      <c r="K159" s="88"/>
      <c r="L159"/>
      <c r="M159"/>
      <c r="N159"/>
      <c r="O159"/>
      <c r="P159" s="88"/>
      <c r="Q159" s="122"/>
      <c r="R159" s="122"/>
      <c r="S159"/>
      <c r="AD159" s="95"/>
      <c r="AE159" s="95"/>
      <c r="AF159" s="95"/>
      <c r="AG159" s="95"/>
      <c r="AH159" s="95"/>
      <c r="AI159" s="95"/>
      <c r="AJ159" s="95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120" customFormat="1">
      <c r="B160" s="81"/>
      <c r="C160" s="82"/>
      <c r="D160" s="82"/>
      <c r="E160" s="88"/>
      <c r="F160"/>
      <c r="G160" s="88"/>
      <c r="H160" s="88"/>
      <c r="I160" s="88"/>
      <c r="J160" s="88"/>
      <c r="K160" s="88"/>
      <c r="L160"/>
      <c r="M160"/>
      <c r="N160"/>
      <c r="O160"/>
      <c r="P160" s="88"/>
      <c r="Q160" s="122"/>
      <c r="R160" s="122"/>
      <c r="S160"/>
      <c r="AD160" s="95"/>
      <c r="AE160" s="95"/>
      <c r="AF160" s="95"/>
      <c r="AG160" s="95"/>
      <c r="AH160" s="95"/>
      <c r="AI160" s="95"/>
      <c r="AJ160" s="95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120" customFormat="1">
      <c r="B161" s="81"/>
      <c r="C161" s="82"/>
      <c r="D161" s="82"/>
      <c r="E161" s="88"/>
      <c r="F161"/>
      <c r="G161" s="88"/>
      <c r="H161" s="88"/>
      <c r="I161" s="88"/>
      <c r="J161" s="88"/>
      <c r="K161" s="88"/>
      <c r="L161"/>
      <c r="M161"/>
      <c r="N161"/>
      <c r="O161"/>
      <c r="P161" s="88"/>
      <c r="Q161" s="122"/>
      <c r="R161" s="122"/>
      <c r="S161"/>
      <c r="AD161" s="95"/>
      <c r="AE161" s="95"/>
      <c r="AF161" s="95"/>
      <c r="AG161" s="95"/>
      <c r="AH161" s="95"/>
      <c r="AI161" s="95"/>
      <c r="AJ161" s="95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120" customFormat="1">
      <c r="B162" s="81"/>
      <c r="C162" s="82"/>
      <c r="D162" s="82"/>
      <c r="E162" s="88"/>
      <c r="F162"/>
      <c r="G162" s="88"/>
      <c r="H162" s="88"/>
      <c r="I162" s="88"/>
      <c r="J162" s="88"/>
      <c r="K162" s="88"/>
      <c r="L162"/>
      <c r="M162"/>
      <c r="N162"/>
      <c r="O162"/>
      <c r="P162" s="88"/>
      <c r="Q162" s="122"/>
      <c r="R162" s="122"/>
      <c r="S162"/>
      <c r="AD162"/>
      <c r="AE162" s="95"/>
      <c r="AF162" s="95"/>
      <c r="AG162" s="95"/>
      <c r="AH162" s="95"/>
      <c r="AI162" s="95"/>
      <c r="AJ162" s="95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120" customFormat="1">
      <c r="B163" s="81"/>
      <c r="C163" s="82"/>
      <c r="D163" s="82"/>
      <c r="E163" s="88"/>
      <c r="F163"/>
      <c r="G163" s="88"/>
      <c r="H163" s="88"/>
      <c r="I163" s="88"/>
      <c r="J163" s="88"/>
      <c r="K163" s="88"/>
      <c r="L163"/>
      <c r="M163"/>
      <c r="N163"/>
      <c r="O163"/>
      <c r="P163" s="88"/>
      <c r="Q163" s="122"/>
      <c r="R163" s="122"/>
      <c r="S163"/>
      <c r="AD163"/>
      <c r="AE163" s="95"/>
      <c r="AF163" s="95"/>
      <c r="AG163" s="95"/>
      <c r="AH163" s="95"/>
      <c r="AI163" s="95"/>
      <c r="AJ163" s="95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120" customFormat="1">
      <c r="B164" s="81"/>
      <c r="C164" s="82"/>
      <c r="D164" s="82"/>
      <c r="E164" s="88"/>
      <c r="F164"/>
      <c r="G164" s="88"/>
      <c r="H164" s="88"/>
      <c r="I164" s="88"/>
      <c r="J164" s="88"/>
      <c r="K164" s="88"/>
      <c r="L164"/>
      <c r="M164"/>
      <c r="N164"/>
      <c r="O164"/>
      <c r="P164" s="88"/>
      <c r="Q164" s="122"/>
      <c r="R164" s="122"/>
      <c r="S164"/>
      <c r="AD164"/>
      <c r="AE164" s="95"/>
      <c r="AF164" s="95"/>
      <c r="AG164" s="95"/>
      <c r="AH164" s="95"/>
      <c r="AI164" s="95"/>
      <c r="AJ164" s="95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120" customFormat="1">
      <c r="B165" s="81"/>
      <c r="C165" s="82"/>
      <c r="D165" s="82"/>
      <c r="E165" s="88"/>
      <c r="F165"/>
      <c r="G165" s="88"/>
      <c r="H165" s="88"/>
      <c r="I165" s="88"/>
      <c r="J165" s="88"/>
      <c r="K165" s="88"/>
      <c r="L165"/>
      <c r="M165"/>
      <c r="N165"/>
      <c r="O165"/>
      <c r="P165" s="88"/>
      <c r="Q165" s="122"/>
      <c r="R165" s="122"/>
      <c r="S165"/>
      <c r="AD165"/>
      <c r="AE165" s="95"/>
      <c r="AF165" s="95"/>
      <c r="AG165" s="95"/>
      <c r="AH165" s="95"/>
      <c r="AI165" s="95"/>
      <c r="AJ165" s="9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120" customFormat="1">
      <c r="B166" s="81"/>
      <c r="C166" s="82"/>
      <c r="D166" s="82"/>
      <c r="E166" s="88"/>
      <c r="F166"/>
      <c r="G166" s="88"/>
      <c r="H166" s="88"/>
      <c r="I166" s="88"/>
      <c r="J166" s="88"/>
      <c r="K166" s="88"/>
      <c r="L166"/>
      <c r="M166"/>
      <c r="N166"/>
      <c r="O166"/>
      <c r="P166" s="88"/>
      <c r="Q166" s="122"/>
      <c r="R166" s="122"/>
      <c r="S166"/>
      <c r="AD166"/>
      <c r="AE166" s="95"/>
      <c r="AF166" s="95"/>
      <c r="AG166" s="95"/>
      <c r="AH166" s="95"/>
      <c r="AI166" s="95"/>
      <c r="AJ166" s="95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120" customFormat="1">
      <c r="B167" s="81"/>
      <c r="C167" s="82"/>
      <c r="D167" s="82"/>
      <c r="E167" s="88"/>
      <c r="F167"/>
      <c r="G167" s="88"/>
      <c r="H167" s="88"/>
      <c r="I167" s="88"/>
      <c r="J167" s="88"/>
      <c r="K167" s="88"/>
      <c r="L167"/>
      <c r="M167"/>
      <c r="N167"/>
      <c r="O167"/>
      <c r="P167" s="88"/>
      <c r="Q167" s="122"/>
      <c r="R167" s="122"/>
      <c r="S167"/>
      <c r="AD167"/>
      <c r="AE167" s="95"/>
      <c r="AF167" s="95"/>
      <c r="AG167" s="95"/>
      <c r="AH167" s="95"/>
      <c r="AI167" s="95"/>
      <c r="AJ167" s="95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120" customFormat="1">
      <c r="B168" s="81"/>
      <c r="C168" s="82"/>
      <c r="D168" s="82"/>
      <c r="E168" s="88"/>
      <c r="F168"/>
      <c r="G168" s="88"/>
      <c r="H168" s="88"/>
      <c r="I168" s="88"/>
      <c r="J168" s="88"/>
      <c r="K168" s="88"/>
      <c r="L168"/>
      <c r="M168"/>
      <c r="N168"/>
      <c r="O168"/>
      <c r="P168" s="88"/>
      <c r="Q168" s="122"/>
      <c r="R168" s="122"/>
      <c r="S168"/>
      <c r="AD168"/>
      <c r="AE168" s="95"/>
      <c r="AF168" s="95"/>
      <c r="AG168" s="95"/>
      <c r="AH168" s="95"/>
      <c r="AI168" s="95"/>
      <c r="AJ168" s="95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120" customFormat="1">
      <c r="B169" s="81"/>
      <c r="C169" s="82"/>
      <c r="D169" s="82"/>
      <c r="E169" s="88"/>
      <c r="F169"/>
      <c r="G169" s="88"/>
      <c r="H169" s="88"/>
      <c r="I169" s="88"/>
      <c r="J169" s="88"/>
      <c r="K169" s="88"/>
      <c r="L169"/>
      <c r="M169"/>
      <c r="N169"/>
      <c r="O169"/>
      <c r="P169" s="88"/>
      <c r="Q169" s="122"/>
      <c r="R169" s="122"/>
      <c r="S169"/>
      <c r="AD169"/>
      <c r="AE169" s="95"/>
      <c r="AF169" s="95"/>
      <c r="AG169" s="95"/>
      <c r="AH169" s="95"/>
      <c r="AI169" s="95"/>
      <c r="AJ169" s="95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120" customFormat="1">
      <c r="B170" s="81"/>
      <c r="C170" s="82"/>
      <c r="D170" s="82"/>
      <c r="E170" s="88"/>
      <c r="F170"/>
      <c r="G170" s="88"/>
      <c r="H170" s="88"/>
      <c r="I170" s="88"/>
      <c r="J170" s="88"/>
      <c r="K170" s="88"/>
      <c r="L170"/>
      <c r="M170"/>
      <c r="N170"/>
      <c r="O170"/>
      <c r="P170" s="88"/>
      <c r="Q170" s="122"/>
      <c r="R170" s="122"/>
      <c r="S170"/>
      <c r="AD170"/>
      <c r="AE170" s="95"/>
      <c r="AF170" s="95"/>
      <c r="AG170" s="95"/>
      <c r="AH170" s="95"/>
      <c r="AI170" s="95"/>
      <c r="AJ170" s="95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120" customFormat="1">
      <c r="B171" s="81"/>
      <c r="C171" s="82"/>
      <c r="D171" s="82"/>
      <c r="E171" s="88"/>
      <c r="F171"/>
      <c r="G171" s="88"/>
      <c r="H171" s="88"/>
      <c r="I171" s="88"/>
      <c r="J171" s="88"/>
      <c r="K171" s="88"/>
      <c r="L171"/>
      <c r="M171"/>
      <c r="N171"/>
      <c r="O171"/>
      <c r="P171" s="88"/>
      <c r="Q171" s="122"/>
      <c r="R171" s="122"/>
      <c r="S171"/>
      <c r="AD171"/>
      <c r="AE171" s="95"/>
      <c r="AF171" s="95"/>
      <c r="AG171" s="95"/>
      <c r="AH171" s="95"/>
      <c r="AI171" s="95"/>
      <c r="AJ171" s="95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120" customFormat="1">
      <c r="B172" s="81"/>
      <c r="C172" s="82"/>
      <c r="D172" s="82"/>
      <c r="E172" s="88"/>
      <c r="F172"/>
      <c r="G172" s="88"/>
      <c r="H172" s="88"/>
      <c r="I172" s="88"/>
      <c r="J172" s="88"/>
      <c r="K172" s="88"/>
      <c r="L172"/>
      <c r="M172"/>
      <c r="N172"/>
      <c r="O172"/>
      <c r="P172" s="88"/>
      <c r="Q172" s="122"/>
      <c r="R172" s="122"/>
      <c r="S172"/>
      <c r="AD172"/>
      <c r="AE172" s="95"/>
      <c r="AF172" s="95"/>
      <c r="AG172" s="95"/>
      <c r="AH172" s="95"/>
      <c r="AI172" s="95"/>
      <c r="AJ172" s="95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120" customFormat="1">
      <c r="B173" s="81"/>
      <c r="C173" s="82"/>
      <c r="D173" s="82"/>
      <c r="E173" s="88"/>
      <c r="F173"/>
      <c r="G173" s="88"/>
      <c r="H173" s="88"/>
      <c r="I173" s="88"/>
      <c r="J173" s="88"/>
      <c r="K173" s="88"/>
      <c r="L173"/>
      <c r="M173"/>
      <c r="N173"/>
      <c r="O173"/>
      <c r="P173" s="88"/>
      <c r="Q173" s="122"/>
      <c r="R173" s="122"/>
      <c r="S173"/>
      <c r="AD173"/>
      <c r="AE173" s="95"/>
      <c r="AF173" s="95"/>
      <c r="AG173" s="95"/>
      <c r="AH173" s="95"/>
      <c r="AI173" s="95"/>
      <c r="AJ173" s="95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120" customFormat="1">
      <c r="B174" s="81"/>
      <c r="C174" s="82"/>
      <c r="D174" s="82"/>
      <c r="E174" s="88"/>
      <c r="F174"/>
      <c r="G174" s="88"/>
      <c r="H174" s="88"/>
      <c r="I174" s="88"/>
      <c r="J174" s="88"/>
      <c r="K174" s="88"/>
      <c r="L174"/>
      <c r="M174"/>
      <c r="N174"/>
      <c r="O174"/>
      <c r="P174" s="88"/>
      <c r="Q174" s="122"/>
      <c r="R174" s="122"/>
      <c r="S174"/>
      <c r="AD174"/>
      <c r="AE174" s="95"/>
      <c r="AF174" s="95"/>
      <c r="AG174" s="95"/>
      <c r="AH174" s="95"/>
      <c r="AI174" s="95"/>
      <c r="AJ174" s="95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120" customFormat="1">
      <c r="B175" s="81"/>
      <c r="C175" s="82"/>
      <c r="D175" s="82"/>
      <c r="E175" s="88"/>
      <c r="F175"/>
      <c r="G175" s="88"/>
      <c r="H175" s="88"/>
      <c r="I175" s="88"/>
      <c r="J175" s="88"/>
      <c r="K175" s="88"/>
      <c r="L175"/>
      <c r="M175"/>
      <c r="N175"/>
      <c r="O175"/>
      <c r="P175" s="88"/>
      <c r="Q175" s="122"/>
      <c r="R175" s="122"/>
      <c r="S175"/>
      <c r="AD175"/>
      <c r="AE175" s="95"/>
      <c r="AF175" s="95"/>
      <c r="AG175" s="95"/>
      <c r="AH175" s="95"/>
      <c r="AI175" s="95"/>
      <c r="AJ175" s="9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120" customFormat="1">
      <c r="B176" s="81"/>
      <c r="C176" s="82"/>
      <c r="D176" s="82"/>
      <c r="E176" s="88"/>
      <c r="F176"/>
      <c r="G176" s="88"/>
      <c r="H176" s="88"/>
      <c r="I176" s="88"/>
      <c r="J176" s="88"/>
      <c r="K176" s="88"/>
      <c r="L176"/>
      <c r="M176"/>
      <c r="N176"/>
      <c r="O176"/>
      <c r="P176" s="88"/>
      <c r="Q176" s="122"/>
      <c r="R176" s="122"/>
      <c r="S176"/>
      <c r="AD176"/>
      <c r="AE176" s="95"/>
      <c r="AF176" s="95"/>
      <c r="AG176" s="95"/>
      <c r="AH176" s="95"/>
      <c r="AI176" s="95"/>
      <c r="AJ176" s="95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120" customFormat="1">
      <c r="B177" s="81"/>
      <c r="C177" s="82"/>
      <c r="D177" s="82"/>
      <c r="E177" s="88"/>
      <c r="F177"/>
      <c r="G177" s="88"/>
      <c r="H177" s="88"/>
      <c r="I177" s="88"/>
      <c r="J177" s="88"/>
      <c r="K177" s="88"/>
      <c r="L177"/>
      <c r="M177"/>
      <c r="N177"/>
      <c r="O177"/>
      <c r="P177" s="88"/>
      <c r="Q177" s="122"/>
      <c r="R177" s="122"/>
      <c r="S177"/>
      <c r="AD177"/>
      <c r="AE177" s="95"/>
      <c r="AF177" s="95"/>
      <c r="AG177" s="95"/>
      <c r="AH177" s="95"/>
      <c r="AI177" s="95"/>
      <c r="AJ177" s="95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120" customFormat="1">
      <c r="B178" s="81"/>
      <c r="C178" s="82"/>
      <c r="D178" s="82"/>
      <c r="E178" s="88"/>
      <c r="F178"/>
      <c r="G178" s="88"/>
      <c r="H178" s="88"/>
      <c r="I178" s="88"/>
      <c r="J178" s="88"/>
      <c r="K178" s="88"/>
      <c r="L178"/>
      <c r="M178"/>
      <c r="N178"/>
      <c r="O178"/>
      <c r="P178" s="88"/>
      <c r="Q178" s="122"/>
      <c r="R178" s="122"/>
      <c r="S178"/>
      <c r="AD178"/>
      <c r="AE178" s="95"/>
      <c r="AF178" s="95"/>
      <c r="AG178" s="95"/>
      <c r="AH178" s="95"/>
      <c r="AI178" s="95"/>
      <c r="AJ178" s="95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120" customFormat="1">
      <c r="B179" s="81"/>
      <c r="C179" s="82"/>
      <c r="D179" s="82"/>
      <c r="E179" s="88"/>
      <c r="F179"/>
      <c r="G179" s="88"/>
      <c r="H179" s="88"/>
      <c r="I179" s="88"/>
      <c r="J179" s="88"/>
      <c r="K179" s="88"/>
      <c r="L179"/>
      <c r="M179"/>
      <c r="N179"/>
      <c r="O179"/>
      <c r="P179" s="88"/>
      <c r="Q179" s="122"/>
      <c r="R179" s="122"/>
      <c r="S179"/>
      <c r="AD179"/>
      <c r="AE179" s="95"/>
      <c r="AF179" s="95"/>
      <c r="AG179" s="95"/>
      <c r="AH179" s="95"/>
      <c r="AI179" s="95"/>
      <c r="AJ179" s="95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120" customFormat="1">
      <c r="B180" s="81"/>
      <c r="C180" s="82"/>
      <c r="D180" s="82"/>
      <c r="E180" s="88"/>
      <c r="F180"/>
      <c r="G180" s="88"/>
      <c r="H180" s="88"/>
      <c r="I180" s="88"/>
      <c r="J180" s="88"/>
      <c r="K180" s="88"/>
      <c r="L180"/>
      <c r="M180"/>
      <c r="N180"/>
      <c r="O180"/>
      <c r="P180" s="88"/>
      <c r="Q180" s="122"/>
      <c r="R180" s="122"/>
      <c r="S180"/>
      <c r="AD180"/>
      <c r="AE180" s="95"/>
      <c r="AF180" s="95"/>
      <c r="AG180" s="95"/>
      <c r="AH180" s="95"/>
      <c r="AI180" s="95"/>
      <c r="AJ180" s="95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120" customFormat="1">
      <c r="B181" s="81"/>
      <c r="C181" s="82"/>
      <c r="D181" s="82"/>
      <c r="E181" s="88"/>
      <c r="F181"/>
      <c r="G181" s="88"/>
      <c r="H181" s="88"/>
      <c r="I181" s="88"/>
      <c r="J181" s="88"/>
      <c r="K181" s="88"/>
      <c r="L181"/>
      <c r="M181"/>
      <c r="N181"/>
      <c r="O181"/>
      <c r="P181" s="88"/>
      <c r="Q181" s="122"/>
      <c r="R181" s="122"/>
      <c r="S181"/>
      <c r="AD181"/>
      <c r="AE181" s="95"/>
      <c r="AF181" s="95"/>
      <c r="AG181" s="95"/>
      <c r="AH181" s="95"/>
      <c r="AI181" s="95"/>
      <c r="AJ181" s="95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120" customFormat="1">
      <c r="B182" s="81"/>
      <c r="C182" s="82"/>
      <c r="D182" s="82"/>
      <c r="E182" s="88"/>
      <c r="F182"/>
      <c r="G182" s="88"/>
      <c r="H182" s="88"/>
      <c r="I182" s="88"/>
      <c r="J182" s="88"/>
      <c r="K182" s="88"/>
      <c r="L182"/>
      <c r="M182"/>
      <c r="N182"/>
      <c r="O182"/>
      <c r="P182" s="88"/>
      <c r="Q182" s="122"/>
      <c r="R182" s="122"/>
      <c r="S182"/>
      <c r="AD182"/>
      <c r="AE182" s="95"/>
      <c r="AF182" s="95"/>
      <c r="AG182" s="95"/>
      <c r="AH182" s="95"/>
      <c r="AI182" s="95"/>
      <c r="AJ182" s="95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120" customFormat="1">
      <c r="B183" s="81"/>
      <c r="C183" s="82"/>
      <c r="D183" s="82"/>
      <c r="E183" s="88"/>
      <c r="F183"/>
      <c r="G183" s="88"/>
      <c r="H183" s="88"/>
      <c r="I183" s="88"/>
      <c r="J183" s="88"/>
      <c r="K183" s="88"/>
      <c r="L183"/>
      <c r="M183"/>
      <c r="N183"/>
      <c r="O183"/>
      <c r="P183" s="88"/>
      <c r="Q183" s="122"/>
      <c r="R183" s="122"/>
      <c r="S183"/>
      <c r="AD183"/>
      <c r="AE183" s="95"/>
      <c r="AF183" s="95"/>
      <c r="AG183" s="95"/>
      <c r="AH183" s="95"/>
      <c r="AI183" s="95"/>
      <c r="AJ183" s="95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120" customFormat="1">
      <c r="B184" s="81"/>
      <c r="C184" s="82"/>
      <c r="D184" s="82"/>
      <c r="E184" s="88"/>
      <c r="F184"/>
      <c r="G184" s="88"/>
      <c r="H184" s="88"/>
      <c r="I184" s="88"/>
      <c r="J184" s="88"/>
      <c r="K184" s="88"/>
      <c r="L184"/>
      <c r="M184"/>
      <c r="N184"/>
      <c r="O184"/>
      <c r="P184" s="88"/>
      <c r="Q184" s="122"/>
      <c r="R184" s="122"/>
      <c r="S184"/>
      <c r="AD184"/>
      <c r="AE184" s="95"/>
      <c r="AF184" s="95"/>
      <c r="AG184" s="95"/>
      <c r="AH184" s="95"/>
      <c r="AI184" s="95"/>
      <c r="AJ184" s="95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120" customFormat="1">
      <c r="B185" s="81"/>
      <c r="C185" s="82"/>
      <c r="D185" s="82"/>
      <c r="E185" s="88"/>
      <c r="F185"/>
      <c r="G185" s="88"/>
      <c r="H185" s="88"/>
      <c r="I185" s="88"/>
      <c r="J185" s="88"/>
      <c r="K185" s="88"/>
      <c r="L185"/>
      <c r="M185"/>
      <c r="N185"/>
      <c r="O185"/>
      <c r="P185" s="88"/>
      <c r="Q185" s="122"/>
      <c r="R185" s="122"/>
      <c r="S185"/>
      <c r="AD185"/>
      <c r="AE185" s="95"/>
      <c r="AF185" s="95"/>
      <c r="AG185" s="95"/>
      <c r="AH185" s="95"/>
      <c r="AI185" s="95"/>
      <c r="AJ185" s="9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120" customFormat="1">
      <c r="B186" s="81"/>
      <c r="C186" s="82"/>
      <c r="D186" s="82"/>
      <c r="E186" s="88"/>
      <c r="F186"/>
      <c r="G186" s="88"/>
      <c r="H186" s="88"/>
      <c r="I186" s="88"/>
      <c r="J186" s="88"/>
      <c r="K186" s="88"/>
      <c r="L186"/>
      <c r="M186"/>
      <c r="N186"/>
      <c r="O186"/>
      <c r="P186" s="88"/>
      <c r="Q186" s="122"/>
      <c r="R186" s="122"/>
      <c r="S186"/>
      <c r="AD186"/>
      <c r="AE186" s="95"/>
      <c r="AF186" s="95"/>
      <c r="AG186" s="95"/>
      <c r="AH186" s="95"/>
      <c r="AI186" s="95"/>
      <c r="AJ186" s="95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120" customFormat="1">
      <c r="B187" s="81"/>
      <c r="C187" s="82"/>
      <c r="D187" s="82"/>
      <c r="E187" s="88"/>
      <c r="F187"/>
      <c r="G187" s="88"/>
      <c r="H187" s="88"/>
      <c r="I187" s="88"/>
      <c r="J187" s="88"/>
      <c r="K187" s="88"/>
      <c r="L187"/>
      <c r="M187"/>
      <c r="N187"/>
      <c r="O187"/>
      <c r="P187" s="88"/>
      <c r="Q187" s="122"/>
      <c r="R187" s="122"/>
      <c r="S187"/>
      <c r="AD187"/>
      <c r="AE187" s="95"/>
      <c r="AF187" s="95"/>
      <c r="AG187" s="95"/>
      <c r="AH187" s="95"/>
      <c r="AI187" s="95"/>
      <c r="AJ187" s="95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120" customFormat="1">
      <c r="B188" s="81"/>
      <c r="C188" s="82"/>
      <c r="D188" s="82"/>
      <c r="E188" s="88"/>
      <c r="F188"/>
      <c r="G188" s="88"/>
      <c r="H188" s="88"/>
      <c r="I188" s="88"/>
      <c r="J188" s="88"/>
      <c r="K188" s="88"/>
      <c r="L188"/>
      <c r="M188"/>
      <c r="N188"/>
      <c r="O188"/>
      <c r="P188" s="88"/>
      <c r="Q188" s="122"/>
      <c r="R188" s="122"/>
      <c r="S188"/>
      <c r="AD188"/>
      <c r="AE188" s="95"/>
      <c r="AF188" s="95"/>
      <c r="AG188" s="95"/>
      <c r="AH188" s="95"/>
      <c r="AI188" s="95"/>
      <c r="AJ188" s="95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120" customFormat="1">
      <c r="B189" s="81"/>
      <c r="C189" s="82"/>
      <c r="D189" s="82"/>
      <c r="E189" s="88"/>
      <c r="F189"/>
      <c r="G189" s="88"/>
      <c r="H189" s="88"/>
      <c r="I189" s="88"/>
      <c r="J189" s="88"/>
      <c r="K189" s="88"/>
      <c r="L189"/>
      <c r="M189"/>
      <c r="N189"/>
      <c r="O189"/>
      <c r="P189" s="88"/>
      <c r="Q189" s="122"/>
      <c r="R189" s="122"/>
      <c r="S189"/>
      <c r="AD189"/>
      <c r="AE189" s="95"/>
      <c r="AF189" s="95"/>
      <c r="AG189" s="95"/>
      <c r="AH189" s="95"/>
      <c r="AI189" s="95"/>
      <c r="AJ189" s="95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120" customFormat="1">
      <c r="B190" s="81"/>
      <c r="C190" s="82"/>
      <c r="D190" s="82"/>
      <c r="E190" s="88"/>
      <c r="F190"/>
      <c r="G190" s="88"/>
      <c r="H190" s="88"/>
      <c r="I190" s="88"/>
      <c r="J190" s="88"/>
      <c r="K190" s="88"/>
      <c r="L190"/>
      <c r="M190"/>
      <c r="N190"/>
      <c r="O190"/>
      <c r="P190" s="88"/>
      <c r="Q190" s="122"/>
      <c r="R190" s="122"/>
      <c r="S190"/>
      <c r="AD190"/>
      <c r="AE190" s="95"/>
      <c r="AF190" s="95"/>
      <c r="AG190" s="95"/>
      <c r="AH190" s="95"/>
      <c r="AI190" s="95"/>
      <c r="AJ190" s="95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120" customFormat="1">
      <c r="B191" s="81"/>
      <c r="C191" s="82"/>
      <c r="D191" s="82"/>
      <c r="E191" s="88"/>
      <c r="F191"/>
      <c r="G191" s="88"/>
      <c r="H191" s="88"/>
      <c r="I191" s="88"/>
      <c r="J191" s="88"/>
      <c r="K191" s="88"/>
      <c r="L191"/>
      <c r="M191"/>
      <c r="N191"/>
      <c r="O191"/>
      <c r="P191" s="88"/>
      <c r="Q191" s="122"/>
      <c r="R191" s="122"/>
      <c r="S191"/>
      <c r="AD191"/>
      <c r="AE191" s="95"/>
      <c r="AF191" s="95"/>
      <c r="AG191" s="95"/>
      <c r="AH191" s="95"/>
      <c r="AI191" s="95"/>
      <c r="AJ191" s="95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120" customFormat="1">
      <c r="B192" s="81"/>
      <c r="C192" s="82"/>
      <c r="D192" s="82"/>
      <c r="E192" s="88"/>
      <c r="F192"/>
      <c r="G192" s="88"/>
      <c r="H192" s="88"/>
      <c r="I192" s="88"/>
      <c r="J192" s="88"/>
      <c r="K192" s="88"/>
      <c r="L192"/>
      <c r="M192"/>
      <c r="N192"/>
      <c r="O192"/>
      <c r="P192" s="88"/>
      <c r="Q192" s="122"/>
      <c r="R192" s="122"/>
      <c r="S192"/>
      <c r="AD192"/>
      <c r="AE192" s="95"/>
      <c r="AF192" s="95"/>
      <c r="AG192" s="95"/>
      <c r="AH192" s="95"/>
      <c r="AI192" s="95"/>
      <c r="AJ192" s="95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120" customFormat="1">
      <c r="B193" s="81"/>
      <c r="C193" s="82"/>
      <c r="D193" s="82"/>
      <c r="E193" s="88"/>
      <c r="F193"/>
      <c r="G193" s="88"/>
      <c r="H193" s="88"/>
      <c r="I193" s="88"/>
      <c r="J193" s="88"/>
      <c r="K193" s="88"/>
      <c r="L193"/>
      <c r="M193"/>
      <c r="N193"/>
      <c r="O193"/>
      <c r="P193" s="88"/>
      <c r="Q193" s="122"/>
      <c r="R193" s="122"/>
      <c r="S193"/>
      <c r="AD193"/>
      <c r="AE193" s="95"/>
      <c r="AF193" s="95"/>
      <c r="AG193" s="95"/>
      <c r="AH193" s="95"/>
      <c r="AI193" s="95"/>
      <c r="AJ193" s="95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120" customFormat="1">
      <c r="B194" s="81"/>
      <c r="C194" s="82"/>
      <c r="D194" s="82"/>
      <c r="E194" s="88"/>
      <c r="F194"/>
      <c r="G194" s="88"/>
      <c r="H194" s="88"/>
      <c r="I194" s="88"/>
      <c r="J194" s="88"/>
      <c r="K194" s="88"/>
      <c r="L194"/>
      <c r="M194"/>
      <c r="N194"/>
      <c r="O194"/>
      <c r="P194" s="88"/>
      <c r="Q194" s="122"/>
      <c r="R194" s="122"/>
      <c r="S194"/>
      <c r="AD194"/>
      <c r="AE194" s="95"/>
      <c r="AF194" s="95"/>
      <c r="AG194" s="95"/>
      <c r="AH194" s="95"/>
      <c r="AI194" s="95"/>
      <c r="AJ194" s="95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120" customFormat="1">
      <c r="B195" s="81"/>
      <c r="C195" s="82"/>
      <c r="D195" s="82"/>
      <c r="E195" s="88"/>
      <c r="F195"/>
      <c r="G195" s="88"/>
      <c r="H195" s="88"/>
      <c r="I195" s="88"/>
      <c r="J195" s="88"/>
      <c r="K195" s="88"/>
      <c r="L195"/>
      <c r="M195"/>
      <c r="N195"/>
      <c r="O195"/>
      <c r="P195" s="88"/>
      <c r="Q195" s="122"/>
      <c r="R195" s="122"/>
      <c r="S195"/>
      <c r="AD195"/>
      <c r="AE195" s="95"/>
      <c r="AF195" s="95"/>
      <c r="AG195" s="95"/>
      <c r="AH195" s="95"/>
      <c r="AI195" s="95"/>
      <c r="AJ195" s="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120" customFormat="1">
      <c r="B196" s="81"/>
      <c r="C196" s="82"/>
      <c r="D196" s="82"/>
      <c r="E196" s="88"/>
      <c r="F196"/>
      <c r="G196" s="88"/>
      <c r="H196" s="88"/>
      <c r="I196" s="88"/>
      <c r="J196" s="88"/>
      <c r="K196" s="88"/>
      <c r="L196"/>
      <c r="M196"/>
      <c r="N196"/>
      <c r="O196"/>
      <c r="P196" s="88"/>
      <c r="Q196" s="122"/>
      <c r="R196" s="122"/>
      <c r="S196"/>
      <c r="AD196"/>
      <c r="AE196" s="95"/>
      <c r="AF196" s="95"/>
      <c r="AG196" s="95"/>
      <c r="AH196" s="95"/>
      <c r="AI196" s="95"/>
      <c r="AJ196" s="95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120" customFormat="1">
      <c r="B197" s="81"/>
      <c r="C197" s="82"/>
      <c r="D197" s="82"/>
      <c r="E197" s="88"/>
      <c r="F197"/>
      <c r="G197" s="88"/>
      <c r="H197" s="88"/>
      <c r="I197" s="88"/>
      <c r="J197" s="88"/>
      <c r="K197" s="88"/>
      <c r="L197"/>
      <c r="M197"/>
      <c r="N197"/>
      <c r="O197"/>
      <c r="P197" s="88"/>
      <c r="Q197" s="122"/>
      <c r="R197" s="122"/>
      <c r="S197"/>
      <c r="AD197"/>
      <c r="AE197" s="95"/>
      <c r="AF197" s="95"/>
      <c r="AG197" s="95"/>
      <c r="AH197" s="95"/>
      <c r="AI197" s="95"/>
      <c r="AJ197" s="95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120" customFormat="1">
      <c r="B198" s="81"/>
      <c r="C198" s="82"/>
      <c r="D198" s="82"/>
      <c r="E198" s="88"/>
      <c r="F198"/>
      <c r="G198" s="88"/>
      <c r="H198" s="88"/>
      <c r="I198" s="88"/>
      <c r="J198" s="88"/>
      <c r="K198" s="88"/>
      <c r="L198"/>
      <c r="M198"/>
      <c r="N198"/>
      <c r="O198"/>
      <c r="P198" s="88"/>
      <c r="Q198" s="122"/>
      <c r="R198" s="122"/>
      <c r="S198"/>
      <c r="AD198"/>
      <c r="AE198" s="95"/>
      <c r="AF198" s="95"/>
      <c r="AG198" s="95"/>
      <c r="AH198" s="95"/>
      <c r="AI198" s="95"/>
      <c r="AJ198" s="95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120" customFormat="1">
      <c r="B199" s="81"/>
      <c r="C199" s="82"/>
      <c r="D199" s="82"/>
      <c r="E199" s="88"/>
      <c r="F199"/>
      <c r="G199" s="88"/>
      <c r="H199" s="88"/>
      <c r="I199" s="88"/>
      <c r="J199" s="88"/>
      <c r="K199" s="88"/>
      <c r="L199"/>
      <c r="M199"/>
      <c r="N199"/>
      <c r="O199"/>
      <c r="P199" s="88"/>
      <c r="Q199" s="122"/>
      <c r="R199" s="122"/>
      <c r="S199"/>
      <c r="AD199"/>
      <c r="AE199" s="95"/>
      <c r="AF199" s="95"/>
      <c r="AG199" s="95"/>
      <c r="AH199" s="95"/>
      <c r="AI199" s="95"/>
      <c r="AJ199" s="95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120" customFormat="1">
      <c r="B200" s="81"/>
      <c r="C200" s="82"/>
      <c r="D200" s="82"/>
      <c r="E200" s="88"/>
      <c r="F200"/>
      <c r="G200" s="88"/>
      <c r="H200" s="88"/>
      <c r="I200" s="88"/>
      <c r="J200" s="88"/>
      <c r="K200" s="88"/>
      <c r="L200"/>
      <c r="M200"/>
      <c r="N200"/>
      <c r="O200"/>
      <c r="P200" s="88"/>
      <c r="Q200" s="122"/>
      <c r="R200" s="122"/>
      <c r="S200"/>
      <c r="AD200"/>
      <c r="AE200" s="95"/>
      <c r="AF200" s="95"/>
      <c r="AG200" s="95"/>
      <c r="AH200" s="95"/>
      <c r="AI200" s="95"/>
      <c r="AJ200" s="95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120" customFormat="1">
      <c r="B201" s="81"/>
      <c r="C201" s="82"/>
      <c r="D201" s="82"/>
      <c r="E201" s="88"/>
      <c r="F201"/>
      <c r="G201" s="88"/>
      <c r="H201" s="88"/>
      <c r="I201" s="88"/>
      <c r="J201" s="88"/>
      <c r="K201" s="88"/>
      <c r="L201"/>
      <c r="M201"/>
      <c r="N201"/>
      <c r="O201"/>
      <c r="P201" s="88"/>
      <c r="Q201" s="122"/>
      <c r="R201" s="122"/>
      <c r="S201"/>
      <c r="AD201"/>
      <c r="AE201" s="95"/>
      <c r="AF201" s="95"/>
      <c r="AG201" s="95"/>
      <c r="AH201" s="95"/>
      <c r="AI201" s="95"/>
      <c r="AJ201" s="95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120" customFormat="1">
      <c r="B202" s="81"/>
      <c r="C202" s="82"/>
      <c r="D202" s="82"/>
      <c r="E202" s="88"/>
      <c r="F202"/>
      <c r="G202" s="88"/>
      <c r="H202" s="88"/>
      <c r="I202" s="88"/>
      <c r="J202" s="88"/>
      <c r="K202" s="88"/>
      <c r="L202"/>
      <c r="M202"/>
      <c r="N202"/>
      <c r="O202"/>
      <c r="P202" s="88"/>
      <c r="Q202" s="122"/>
      <c r="R202" s="122"/>
      <c r="S202"/>
      <c r="AD202"/>
      <c r="AE202" s="95"/>
      <c r="AF202" s="95"/>
      <c r="AG202" s="95"/>
      <c r="AH202" s="95"/>
      <c r="AI202" s="95"/>
      <c r="AJ202" s="95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120" customFormat="1">
      <c r="B203" s="81"/>
      <c r="C203" s="82"/>
      <c r="D203" s="82"/>
      <c r="E203" s="88"/>
      <c r="F203"/>
      <c r="G203" s="88"/>
      <c r="H203" s="88"/>
      <c r="I203" s="88"/>
      <c r="J203" s="88"/>
      <c r="K203" s="88"/>
      <c r="L203"/>
      <c r="M203"/>
      <c r="N203"/>
      <c r="O203"/>
      <c r="P203" s="88"/>
      <c r="Q203" s="122"/>
      <c r="R203" s="122"/>
      <c r="S203"/>
      <c r="AD203"/>
      <c r="AE203" s="95"/>
      <c r="AF203" s="95"/>
      <c r="AG203" s="95"/>
      <c r="AH203" s="95"/>
      <c r="AI203" s="95"/>
      <c r="AJ203" s="95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120" customFormat="1">
      <c r="B204" s="81"/>
      <c r="C204" s="82"/>
      <c r="D204" s="82"/>
      <c r="E204" s="88"/>
      <c r="F204"/>
      <c r="G204" s="88"/>
      <c r="H204" s="88"/>
      <c r="I204" s="88"/>
      <c r="J204" s="88"/>
      <c r="K204" s="88"/>
      <c r="L204"/>
      <c r="M204"/>
      <c r="N204"/>
      <c r="O204"/>
      <c r="P204" s="88"/>
      <c r="Q204" s="122"/>
      <c r="R204" s="122"/>
      <c r="S204"/>
      <c r="AD204"/>
      <c r="AE204" s="95"/>
      <c r="AF204" s="95"/>
      <c r="AG204" s="95"/>
      <c r="AH204" s="95"/>
      <c r="AI204" s="95"/>
      <c r="AJ204" s="95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120" customFormat="1">
      <c r="B205" s="81"/>
      <c r="C205" s="82"/>
      <c r="D205" s="82"/>
      <c r="E205" s="88"/>
      <c r="F205"/>
      <c r="G205" s="88"/>
      <c r="H205" s="88"/>
      <c r="I205" s="88"/>
      <c r="J205" s="88"/>
      <c r="K205" s="88"/>
      <c r="L205"/>
      <c r="M205"/>
      <c r="N205"/>
      <c r="O205"/>
      <c r="P205" s="88"/>
      <c r="Q205" s="122"/>
      <c r="R205" s="122"/>
      <c r="S205"/>
      <c r="AD205"/>
      <c r="AE205" s="95"/>
      <c r="AF205" s="95"/>
      <c r="AG205" s="95"/>
      <c r="AH205" s="95"/>
      <c r="AI205" s="95"/>
      <c r="AJ205" s="9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120" customFormat="1">
      <c r="B206" s="81"/>
      <c r="C206" s="82"/>
      <c r="D206" s="82"/>
      <c r="E206" s="88"/>
      <c r="F206"/>
      <c r="G206" s="88"/>
      <c r="H206" s="88"/>
      <c r="I206" s="88"/>
      <c r="J206" s="88"/>
      <c r="K206" s="88"/>
      <c r="L206"/>
      <c r="M206"/>
      <c r="N206"/>
      <c r="O206"/>
      <c r="P206" s="88"/>
      <c r="Q206" s="122"/>
      <c r="R206" s="122"/>
      <c r="S206"/>
      <c r="AD206"/>
      <c r="AE206" s="95"/>
      <c r="AF206" s="95"/>
      <c r="AG206" s="95"/>
      <c r="AH206" s="95"/>
      <c r="AI206" s="95"/>
      <c r="AJ206" s="95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120" customFormat="1">
      <c r="B207" s="81"/>
      <c r="C207" s="82"/>
      <c r="D207" s="82"/>
      <c r="E207" s="88"/>
      <c r="F207"/>
      <c r="G207" s="88"/>
      <c r="H207" s="88"/>
      <c r="I207" s="88"/>
      <c r="J207" s="88"/>
      <c r="K207" s="88"/>
      <c r="L207"/>
      <c r="M207"/>
      <c r="N207"/>
      <c r="O207"/>
      <c r="P207" s="88"/>
      <c r="Q207" s="122"/>
      <c r="R207" s="122"/>
      <c r="S207"/>
      <c r="AD207"/>
      <c r="AE207" s="95"/>
      <c r="AF207" s="95"/>
      <c r="AG207" s="95"/>
      <c r="AH207" s="95"/>
      <c r="AI207" s="95"/>
      <c r="AJ207" s="95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120" customFormat="1">
      <c r="B208" s="81"/>
      <c r="C208" s="82"/>
      <c r="D208" s="82"/>
      <c r="E208" s="88"/>
      <c r="F208"/>
      <c r="G208" s="88"/>
      <c r="H208" s="88"/>
      <c r="I208" s="88"/>
      <c r="J208" s="88"/>
      <c r="K208" s="88"/>
      <c r="L208"/>
      <c r="M208"/>
      <c r="N208"/>
      <c r="O208"/>
      <c r="P208" s="88"/>
      <c r="Q208" s="122"/>
      <c r="R208" s="122"/>
      <c r="S208"/>
      <c r="AD208"/>
      <c r="AE208" s="95"/>
      <c r="AF208" s="95"/>
      <c r="AG208" s="95"/>
      <c r="AH208" s="95"/>
      <c r="AI208" s="95"/>
      <c r="AJ208" s="95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120" customFormat="1">
      <c r="B209" s="81"/>
      <c r="C209" s="82"/>
      <c r="D209" s="82"/>
      <c r="E209" s="88"/>
      <c r="F209"/>
      <c r="G209" s="88"/>
      <c r="H209" s="88"/>
      <c r="I209" s="88"/>
      <c r="J209" s="88"/>
      <c r="K209" s="88"/>
      <c r="L209"/>
      <c r="M209"/>
      <c r="N209"/>
      <c r="O209"/>
      <c r="P209" s="88"/>
      <c r="Q209" s="122"/>
      <c r="R209" s="122"/>
      <c r="S209"/>
      <c r="AD209"/>
      <c r="AE209" s="95"/>
      <c r="AF209" s="95"/>
      <c r="AG209" s="95"/>
      <c r="AH209" s="95"/>
      <c r="AI209" s="95"/>
      <c r="AJ209" s="95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120" customFormat="1">
      <c r="B210" s="81"/>
      <c r="C210" s="82"/>
      <c r="D210" s="82"/>
      <c r="E210" s="88"/>
      <c r="F210"/>
      <c r="G210" s="88"/>
      <c r="H210" s="88"/>
      <c r="I210" s="88"/>
      <c r="J210" s="88"/>
      <c r="K210" s="88"/>
      <c r="L210"/>
      <c r="M210"/>
      <c r="N210"/>
      <c r="O210"/>
      <c r="P210" s="88"/>
      <c r="Q210" s="122"/>
      <c r="R210" s="122"/>
      <c r="S210"/>
      <c r="AD210"/>
      <c r="AE210" s="95"/>
      <c r="AF210" s="95"/>
      <c r="AG210" s="95"/>
      <c r="AH210" s="95"/>
      <c r="AI210" s="95"/>
      <c r="AJ210" s="95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120" customFormat="1">
      <c r="B211" s="81"/>
      <c r="C211" s="82"/>
      <c r="D211" s="82"/>
      <c r="E211" s="88"/>
      <c r="F211"/>
      <c r="G211" s="88"/>
      <c r="H211" s="88"/>
      <c r="I211" s="88"/>
      <c r="J211" s="88"/>
      <c r="K211" s="88"/>
      <c r="L211"/>
      <c r="M211"/>
      <c r="N211"/>
      <c r="O211"/>
      <c r="P211" s="88"/>
      <c r="Q211" s="122"/>
      <c r="R211" s="122"/>
      <c r="S211"/>
      <c r="AD211"/>
      <c r="AE211" s="95"/>
      <c r="AF211" s="95"/>
      <c r="AG211" s="95"/>
      <c r="AH211" s="95"/>
      <c r="AI211" s="95"/>
      <c r="AJ211" s="95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120" customFormat="1">
      <c r="B212" s="81"/>
      <c r="C212" s="82"/>
      <c r="D212" s="82"/>
      <c r="E212" s="88"/>
      <c r="F212"/>
      <c r="G212" s="88"/>
      <c r="H212" s="88"/>
      <c r="I212" s="88"/>
      <c r="J212" s="88"/>
      <c r="K212" s="88"/>
      <c r="L212"/>
      <c r="M212"/>
      <c r="N212"/>
      <c r="O212"/>
      <c r="P212" s="88"/>
      <c r="Q212" s="122"/>
      <c r="R212" s="122"/>
      <c r="S212"/>
      <c r="AD212"/>
      <c r="AE212" s="95"/>
      <c r="AF212" s="95"/>
      <c r="AG212" s="95"/>
      <c r="AH212" s="95"/>
      <c r="AI212" s="95"/>
      <c r="AJ212" s="95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120" customFormat="1">
      <c r="B213" s="81"/>
      <c r="C213" s="82"/>
      <c r="D213" s="82"/>
      <c r="E213" s="88"/>
      <c r="F213"/>
      <c r="G213" s="88"/>
      <c r="H213" s="88"/>
      <c r="I213" s="88"/>
      <c r="J213" s="88"/>
      <c r="K213" s="88"/>
      <c r="L213"/>
      <c r="M213"/>
      <c r="N213"/>
      <c r="O213"/>
      <c r="P213" s="88"/>
      <c r="Q213" s="122"/>
      <c r="R213" s="122"/>
      <c r="S213"/>
      <c r="AD213"/>
      <c r="AE213" s="95"/>
      <c r="AF213" s="95"/>
      <c r="AG213" s="95"/>
      <c r="AH213" s="95"/>
      <c r="AI213" s="95"/>
      <c r="AJ213" s="95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120" customFormat="1">
      <c r="B214" s="81"/>
      <c r="C214" s="82"/>
      <c r="D214" s="82"/>
      <c r="E214" s="88"/>
      <c r="F214"/>
      <c r="G214" s="88"/>
      <c r="H214" s="88"/>
      <c r="I214" s="88"/>
      <c r="J214" s="88"/>
      <c r="K214" s="88"/>
      <c r="L214"/>
      <c r="M214"/>
      <c r="N214"/>
      <c r="O214"/>
      <c r="P214" s="88"/>
      <c r="Q214" s="122"/>
      <c r="R214" s="122"/>
      <c r="S214"/>
      <c r="AD214"/>
      <c r="AE214" s="95"/>
      <c r="AF214" s="95"/>
      <c r="AG214" s="95"/>
      <c r="AH214" s="95"/>
      <c r="AI214" s="95"/>
      <c r="AJ214" s="95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120" customFormat="1">
      <c r="B215" s="81"/>
      <c r="C215" s="82"/>
      <c r="D215" s="82"/>
      <c r="E215" s="88"/>
      <c r="F215"/>
      <c r="G215" s="88"/>
      <c r="H215" s="88"/>
      <c r="I215" s="88"/>
      <c r="J215" s="88"/>
      <c r="K215" s="88"/>
      <c r="L215"/>
      <c r="M215"/>
      <c r="N215"/>
      <c r="O215"/>
      <c r="P215" s="88"/>
      <c r="Q215" s="122"/>
      <c r="R215" s="122"/>
      <c r="S215"/>
      <c r="AD215"/>
      <c r="AE215" s="95"/>
      <c r="AF215" s="95"/>
      <c r="AG215" s="95"/>
      <c r="AH215" s="95"/>
      <c r="AI215" s="95"/>
      <c r="AJ215" s="9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120" customFormat="1">
      <c r="B216" s="81"/>
      <c r="C216" s="82"/>
      <c r="D216" s="82"/>
      <c r="E216" s="88"/>
      <c r="F216"/>
      <c r="G216" s="88"/>
      <c r="H216" s="88"/>
      <c r="I216" s="88"/>
      <c r="J216" s="88"/>
      <c r="K216" s="88"/>
      <c r="L216"/>
      <c r="M216"/>
      <c r="N216"/>
      <c r="O216"/>
      <c r="P216" s="88"/>
      <c r="Q216" s="122"/>
      <c r="R216" s="122"/>
      <c r="S216"/>
      <c r="AD216"/>
      <c r="AE216" s="95"/>
      <c r="AF216" s="95"/>
      <c r="AG216" s="95"/>
      <c r="AH216" s="95"/>
      <c r="AI216" s="95"/>
      <c r="AJ216" s="95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120" customFormat="1">
      <c r="B217" s="81"/>
      <c r="C217" s="82"/>
      <c r="D217" s="82"/>
      <c r="E217" s="88"/>
      <c r="F217"/>
      <c r="G217" s="88"/>
      <c r="H217" s="88"/>
      <c r="I217" s="88"/>
      <c r="J217" s="88"/>
      <c r="K217" s="88"/>
      <c r="L217"/>
      <c r="M217"/>
      <c r="N217"/>
      <c r="O217"/>
      <c r="P217" s="88"/>
      <c r="Q217" s="122"/>
      <c r="R217" s="122"/>
      <c r="S217"/>
      <c r="AD217"/>
      <c r="AE217" s="95"/>
      <c r="AF217" s="95"/>
      <c r="AG217" s="95"/>
      <c r="AH217" s="95"/>
      <c r="AI217" s="95"/>
      <c r="AJ217" s="95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120" customFormat="1">
      <c r="B218" s="81"/>
      <c r="C218" s="82"/>
      <c r="D218" s="82"/>
      <c r="E218" s="88"/>
      <c r="F218"/>
      <c r="G218" s="88"/>
      <c r="H218" s="88"/>
      <c r="I218" s="88"/>
      <c r="J218" s="88"/>
      <c r="K218" s="88"/>
      <c r="L218"/>
      <c r="M218"/>
      <c r="N218"/>
      <c r="O218"/>
      <c r="P218" s="88"/>
      <c r="Q218" s="122"/>
      <c r="R218" s="122"/>
      <c r="S218"/>
      <c r="AD218"/>
      <c r="AE218" s="95"/>
      <c r="AF218" s="95"/>
      <c r="AG218" s="95"/>
      <c r="AH218" s="95"/>
      <c r="AI218" s="95"/>
      <c r="AJ218" s="95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120" customFormat="1">
      <c r="B219" s="81"/>
      <c r="C219" s="82"/>
      <c r="D219" s="82"/>
      <c r="E219" s="88"/>
      <c r="F219"/>
      <c r="G219" s="88"/>
      <c r="H219" s="88"/>
      <c r="I219" s="88"/>
      <c r="J219" s="88"/>
      <c r="K219" s="88"/>
      <c r="L219"/>
      <c r="M219"/>
      <c r="N219"/>
      <c r="O219"/>
      <c r="P219" s="88"/>
      <c r="Q219" s="122"/>
      <c r="R219" s="122"/>
      <c r="S219"/>
      <c r="AD219"/>
      <c r="AE219" s="95"/>
      <c r="AF219" s="95"/>
      <c r="AG219" s="95"/>
      <c r="AH219" s="95"/>
      <c r="AI219" s="95"/>
      <c r="AJ219" s="95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120" customFormat="1">
      <c r="B220" s="81"/>
      <c r="C220" s="82"/>
      <c r="D220" s="82"/>
      <c r="E220" s="88"/>
      <c r="F220"/>
      <c r="G220" s="88"/>
      <c r="H220" s="88"/>
      <c r="I220" s="88"/>
      <c r="J220" s="88"/>
      <c r="K220" s="88"/>
      <c r="L220"/>
      <c r="M220"/>
      <c r="N220"/>
      <c r="O220"/>
      <c r="P220" s="88"/>
      <c r="Q220" s="122"/>
      <c r="R220" s="122"/>
      <c r="S220"/>
      <c r="AD220"/>
      <c r="AE220" s="95"/>
      <c r="AF220" s="95"/>
      <c r="AG220" s="95"/>
      <c r="AH220" s="95"/>
      <c r="AI220" s="95"/>
      <c r="AJ220" s="95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120" customFormat="1">
      <c r="B221" s="81"/>
      <c r="C221" s="82"/>
      <c r="D221" s="82"/>
      <c r="E221" s="88"/>
      <c r="F221"/>
      <c r="G221" s="88"/>
      <c r="H221" s="88"/>
      <c r="I221" s="88"/>
      <c r="J221" s="88"/>
      <c r="K221" s="88"/>
      <c r="L221"/>
      <c r="M221"/>
      <c r="N221"/>
      <c r="O221"/>
      <c r="P221" s="88"/>
      <c r="Q221" s="122"/>
      <c r="R221" s="122"/>
      <c r="S221"/>
      <c r="AD221"/>
      <c r="AE221" s="95"/>
      <c r="AF221" s="95"/>
      <c r="AG221" s="95"/>
      <c r="AH221" s="95"/>
      <c r="AI221" s="95"/>
      <c r="AJ221" s="95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120" customFormat="1">
      <c r="B222" s="81"/>
      <c r="C222" s="82"/>
      <c r="D222" s="82"/>
      <c r="E222" s="88"/>
      <c r="F222"/>
      <c r="G222" s="88"/>
      <c r="H222" s="88"/>
      <c r="I222" s="88"/>
      <c r="J222" s="88"/>
      <c r="K222" s="88"/>
      <c r="L222"/>
      <c r="M222"/>
      <c r="N222"/>
      <c r="O222"/>
      <c r="P222" s="88"/>
      <c r="Q222" s="122"/>
      <c r="R222" s="122"/>
      <c r="S222"/>
      <c r="AD222"/>
      <c r="AE222" s="95"/>
      <c r="AF222" s="95"/>
      <c r="AG222" s="95"/>
      <c r="AH222" s="95"/>
      <c r="AI222" s="95"/>
      <c r="AJ222" s="95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120" customFormat="1">
      <c r="B223" s="81"/>
      <c r="C223" s="82"/>
      <c r="D223" s="82"/>
      <c r="E223" s="88"/>
      <c r="F223"/>
      <c r="G223" s="88"/>
      <c r="H223" s="88"/>
      <c r="I223" s="88"/>
      <c r="J223" s="88"/>
      <c r="K223" s="88"/>
      <c r="L223"/>
      <c r="M223"/>
      <c r="N223"/>
      <c r="O223"/>
      <c r="P223" s="88"/>
      <c r="Q223" s="122"/>
      <c r="R223" s="122"/>
      <c r="S223"/>
      <c r="AD223"/>
      <c r="AE223" s="95"/>
      <c r="AF223" s="95"/>
      <c r="AG223" s="95"/>
      <c r="AH223" s="95"/>
      <c r="AI223" s="95"/>
      <c r="AJ223" s="95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120" customFormat="1">
      <c r="B224" s="81"/>
      <c r="C224" s="82"/>
      <c r="D224" s="82"/>
      <c r="E224" s="88"/>
      <c r="F224"/>
      <c r="G224" s="88"/>
      <c r="H224" s="88"/>
      <c r="I224" s="88"/>
      <c r="J224" s="88"/>
      <c r="K224" s="88"/>
      <c r="L224"/>
      <c r="M224"/>
      <c r="N224"/>
      <c r="O224"/>
      <c r="P224" s="88"/>
      <c r="Q224" s="122"/>
      <c r="R224" s="122"/>
      <c r="S224"/>
      <c r="AD224"/>
      <c r="AE224" s="95"/>
      <c r="AF224" s="95"/>
      <c r="AG224" s="95"/>
      <c r="AH224" s="95"/>
      <c r="AI224" s="95"/>
      <c r="AJ224" s="95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120" customFormat="1">
      <c r="B225" s="81"/>
      <c r="C225" s="82"/>
      <c r="D225" s="82"/>
      <c r="E225" s="88"/>
      <c r="F225"/>
      <c r="G225" s="88"/>
      <c r="H225" s="88"/>
      <c r="I225" s="88"/>
      <c r="J225" s="88"/>
      <c r="K225" s="88"/>
      <c r="L225"/>
      <c r="M225"/>
      <c r="N225"/>
      <c r="O225"/>
      <c r="P225" s="88"/>
      <c r="Q225" s="122"/>
      <c r="R225" s="122"/>
      <c r="S225"/>
      <c r="AD225"/>
      <c r="AE225" s="95"/>
      <c r="AF225" s="95"/>
      <c r="AG225" s="95"/>
      <c r="AH225" s="95"/>
      <c r="AI225" s="95"/>
      <c r="AJ225" s="9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120" customFormat="1">
      <c r="B226" s="81"/>
      <c r="C226" s="82"/>
      <c r="D226" s="82"/>
      <c r="E226" s="88"/>
      <c r="F226"/>
      <c r="G226" s="88"/>
      <c r="H226" s="88"/>
      <c r="I226" s="88"/>
      <c r="J226" s="88"/>
      <c r="K226" s="88"/>
      <c r="L226"/>
      <c r="M226"/>
      <c r="N226"/>
      <c r="O226"/>
      <c r="P226" s="88"/>
      <c r="Q226" s="122"/>
      <c r="R226" s="122"/>
      <c r="S226"/>
      <c r="AD226"/>
      <c r="AE226" s="95"/>
      <c r="AF226" s="95"/>
      <c r="AG226" s="95"/>
      <c r="AH226" s="95"/>
      <c r="AI226" s="95"/>
      <c r="AJ226" s="95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120" customFormat="1">
      <c r="B227" s="81"/>
      <c r="C227" s="82"/>
      <c r="D227" s="82"/>
      <c r="E227" s="88"/>
      <c r="F227"/>
      <c r="G227" s="88"/>
      <c r="H227" s="88"/>
      <c r="I227" s="88"/>
      <c r="J227" s="88"/>
      <c r="K227" s="88"/>
      <c r="L227"/>
      <c r="M227"/>
      <c r="N227"/>
      <c r="O227"/>
      <c r="P227" s="88"/>
      <c r="Q227" s="122"/>
      <c r="R227" s="122"/>
      <c r="S227"/>
      <c r="AD227"/>
      <c r="AE227" s="95"/>
      <c r="AF227" s="95"/>
      <c r="AG227" s="95"/>
      <c r="AH227" s="95"/>
      <c r="AI227" s="95"/>
      <c r="AJ227" s="95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120" customFormat="1">
      <c r="B228" s="81"/>
      <c r="C228" s="82"/>
      <c r="D228" s="82"/>
      <c r="E228" s="88"/>
      <c r="F228"/>
      <c r="G228" s="88"/>
      <c r="H228" s="88"/>
      <c r="I228" s="88"/>
      <c r="J228" s="88"/>
      <c r="K228" s="88"/>
      <c r="L228"/>
      <c r="M228"/>
      <c r="N228"/>
      <c r="O228"/>
      <c r="P228" s="88"/>
      <c r="Q228" s="122"/>
      <c r="R228" s="122"/>
      <c r="S228"/>
      <c r="AD228"/>
      <c r="AE228" s="95"/>
      <c r="AF228" s="95"/>
      <c r="AG228" s="95"/>
      <c r="AH228" s="95"/>
      <c r="AI228" s="95"/>
      <c r="AJ228" s="95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120" customFormat="1">
      <c r="B229" s="81"/>
      <c r="C229" s="82"/>
      <c r="D229" s="82"/>
      <c r="E229" s="88"/>
      <c r="F229"/>
      <c r="G229" s="88"/>
      <c r="H229" s="88"/>
      <c r="I229" s="88"/>
      <c r="J229" s="88"/>
      <c r="K229" s="88"/>
      <c r="L229"/>
      <c r="M229"/>
      <c r="N229"/>
      <c r="O229"/>
      <c r="P229" s="88"/>
      <c r="Q229" s="122"/>
      <c r="R229" s="122"/>
      <c r="S229"/>
      <c r="AD229"/>
      <c r="AE229" s="95"/>
      <c r="AF229" s="95"/>
      <c r="AG229" s="95"/>
      <c r="AH229" s="95"/>
      <c r="AI229" s="95"/>
      <c r="AJ229" s="95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120" customFormat="1">
      <c r="B230" s="81"/>
      <c r="C230" s="82"/>
      <c r="D230" s="82"/>
      <c r="E230" s="88"/>
      <c r="F230"/>
      <c r="G230" s="88"/>
      <c r="H230" s="88"/>
      <c r="I230" s="88"/>
      <c r="J230" s="88"/>
      <c r="K230" s="88"/>
      <c r="L230"/>
      <c r="M230"/>
      <c r="N230"/>
      <c r="O230"/>
      <c r="P230" s="88"/>
      <c r="Q230" s="122"/>
      <c r="R230" s="122"/>
      <c r="S230"/>
      <c r="AD230"/>
      <c r="AE230" s="95"/>
      <c r="AF230" s="95"/>
      <c r="AG230" s="95"/>
      <c r="AH230" s="95"/>
      <c r="AI230" s="95"/>
      <c r="AJ230" s="95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120" customFormat="1">
      <c r="B231" s="81"/>
      <c r="C231" s="82"/>
      <c r="D231" s="82"/>
      <c r="E231" s="88"/>
      <c r="F231"/>
      <c r="G231" s="88"/>
      <c r="H231" s="88"/>
      <c r="I231" s="88"/>
      <c r="J231" s="88"/>
      <c r="K231" s="88"/>
      <c r="L231"/>
      <c r="M231"/>
      <c r="N231"/>
      <c r="O231"/>
      <c r="P231" s="88"/>
      <c r="Q231" s="122"/>
      <c r="R231" s="122"/>
      <c r="S231"/>
      <c r="AD231"/>
      <c r="AE231" s="95"/>
      <c r="AF231" s="95"/>
      <c r="AG231" s="95"/>
      <c r="AH231" s="95"/>
      <c r="AI231" s="95"/>
      <c r="AJ231" s="95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120" customFormat="1">
      <c r="B232" s="81"/>
      <c r="C232" s="82"/>
      <c r="D232" s="82"/>
      <c r="E232" s="88"/>
      <c r="F232"/>
      <c r="G232" s="88"/>
      <c r="H232" s="88"/>
      <c r="I232" s="88"/>
      <c r="J232" s="88"/>
      <c r="K232" s="88"/>
      <c r="L232"/>
      <c r="M232"/>
      <c r="N232"/>
      <c r="O232"/>
      <c r="P232" s="88"/>
      <c r="Q232" s="122"/>
      <c r="R232" s="122"/>
      <c r="S232"/>
      <c r="AD232"/>
      <c r="AE232" s="95"/>
      <c r="AF232" s="95"/>
      <c r="AG232" s="95"/>
      <c r="AH232" s="95"/>
      <c r="AI232" s="95"/>
      <c r="AJ232" s="95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120" customFormat="1">
      <c r="B233" s="81"/>
      <c r="C233" s="82"/>
      <c r="D233" s="82"/>
      <c r="E233" s="88"/>
      <c r="F233"/>
      <c r="G233" s="88"/>
      <c r="H233" s="88"/>
      <c r="I233" s="88"/>
      <c r="J233" s="88"/>
      <c r="K233" s="88"/>
      <c r="L233"/>
      <c r="M233"/>
      <c r="N233"/>
      <c r="O233"/>
      <c r="P233" s="88"/>
      <c r="Q233" s="122"/>
      <c r="R233" s="122"/>
      <c r="S233"/>
      <c r="AD233"/>
      <c r="AE233" s="95"/>
      <c r="AF233" s="95"/>
      <c r="AG233" s="95"/>
      <c r="AH233" s="95"/>
      <c r="AI233" s="95"/>
      <c r="AJ233" s="95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120" customFormat="1">
      <c r="B234" s="81"/>
      <c r="C234" s="82"/>
      <c r="D234" s="82"/>
      <c r="E234" s="88"/>
      <c r="F234"/>
      <c r="G234" s="88"/>
      <c r="H234" s="88"/>
      <c r="I234" s="88"/>
      <c r="J234" s="88"/>
      <c r="K234" s="88"/>
      <c r="L234"/>
      <c r="M234"/>
      <c r="N234"/>
      <c r="O234"/>
      <c r="P234" s="88"/>
      <c r="Q234" s="122"/>
      <c r="R234" s="122"/>
      <c r="S234"/>
      <c r="AD234"/>
      <c r="AE234" s="95"/>
      <c r="AF234" s="95"/>
      <c r="AG234" s="95"/>
      <c r="AH234" s="95"/>
      <c r="AI234" s="95"/>
      <c r="AJ234" s="95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120" customFormat="1">
      <c r="B235" s="81"/>
      <c r="C235" s="82"/>
      <c r="D235" s="82"/>
      <c r="E235" s="88"/>
      <c r="F235"/>
      <c r="G235" s="88"/>
      <c r="H235" s="88"/>
      <c r="I235" s="88"/>
      <c r="J235" s="88"/>
      <c r="K235" s="88"/>
      <c r="L235"/>
      <c r="M235"/>
      <c r="N235"/>
      <c r="O235"/>
      <c r="P235" s="88"/>
      <c r="Q235" s="122"/>
      <c r="R235" s="122"/>
      <c r="S235"/>
      <c r="AD235"/>
      <c r="AE235" s="95"/>
      <c r="AF235" s="95"/>
      <c r="AG235" s="95"/>
      <c r="AH235" s="95"/>
      <c r="AI235" s="95"/>
      <c r="AJ235" s="9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120" customFormat="1">
      <c r="B236" s="81"/>
      <c r="C236" s="82"/>
      <c r="D236" s="82"/>
      <c r="E236" s="88"/>
      <c r="F236"/>
      <c r="G236" s="88"/>
      <c r="H236" s="88"/>
      <c r="I236" s="88"/>
      <c r="J236" s="88"/>
      <c r="K236" s="88"/>
      <c r="L236"/>
      <c r="M236"/>
      <c r="N236"/>
      <c r="O236"/>
      <c r="P236" s="88"/>
      <c r="Q236" s="122"/>
      <c r="R236" s="122"/>
      <c r="S236"/>
      <c r="AD236"/>
      <c r="AE236" s="95"/>
      <c r="AF236" s="95"/>
      <c r="AG236" s="95"/>
      <c r="AH236" s="95"/>
      <c r="AI236" s="95"/>
      <c r="AJ236" s="95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120" customFormat="1">
      <c r="B237" s="81"/>
      <c r="C237" s="82"/>
      <c r="D237" s="82"/>
      <c r="E237" s="88"/>
      <c r="F237"/>
      <c r="G237" s="88"/>
      <c r="H237" s="88"/>
      <c r="I237" s="88"/>
      <c r="J237" s="88"/>
      <c r="K237" s="88"/>
      <c r="L237"/>
      <c r="M237"/>
      <c r="N237"/>
      <c r="O237"/>
      <c r="P237" s="88"/>
      <c r="Q237" s="122"/>
      <c r="R237" s="122"/>
      <c r="S237"/>
      <c r="AD237"/>
      <c r="AE237" s="95"/>
      <c r="AF237" s="95"/>
      <c r="AG237" s="95"/>
      <c r="AH237" s="95"/>
      <c r="AI237" s="95"/>
      <c r="AJ237" s="95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120" customFormat="1">
      <c r="B238" s="81"/>
      <c r="C238" s="82"/>
      <c r="D238" s="82"/>
      <c r="E238" s="88"/>
      <c r="F238"/>
      <c r="G238" s="88"/>
      <c r="H238" s="88"/>
      <c r="I238" s="88"/>
      <c r="J238" s="88"/>
      <c r="K238" s="88"/>
      <c r="L238"/>
      <c r="M238"/>
      <c r="N238"/>
      <c r="O238"/>
      <c r="P238" s="88"/>
      <c r="Q238" s="122"/>
      <c r="R238" s="122"/>
      <c r="S238"/>
      <c r="AD238"/>
      <c r="AE238" s="95"/>
      <c r="AF238" s="95"/>
      <c r="AG238" s="95"/>
      <c r="AH238" s="95"/>
      <c r="AI238" s="95"/>
      <c r="AJ238" s="95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120" customFormat="1">
      <c r="B239" s="81"/>
      <c r="C239" s="82"/>
      <c r="D239" s="82"/>
      <c r="E239" s="88"/>
      <c r="F239"/>
      <c r="G239" s="88"/>
      <c r="H239" s="88"/>
      <c r="I239" s="88"/>
      <c r="J239" s="88"/>
      <c r="K239" s="88"/>
      <c r="L239"/>
      <c r="M239"/>
      <c r="N239"/>
      <c r="O239"/>
      <c r="P239" s="88"/>
      <c r="Q239" s="122"/>
      <c r="R239" s="122"/>
      <c r="S239"/>
      <c r="AD239"/>
      <c r="AE239" s="95"/>
      <c r="AF239" s="95"/>
      <c r="AG239" s="95"/>
      <c r="AH239" s="95"/>
      <c r="AI239" s="95"/>
      <c r="AJ239" s="95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120" customFormat="1">
      <c r="B240" s="81"/>
      <c r="C240" s="82"/>
      <c r="D240" s="82"/>
      <c r="E240" s="88"/>
      <c r="F240"/>
      <c r="G240" s="88"/>
      <c r="H240" s="88"/>
      <c r="I240" s="88"/>
      <c r="J240" s="88"/>
      <c r="K240" s="88"/>
      <c r="L240"/>
      <c r="M240"/>
      <c r="N240"/>
      <c r="O240"/>
      <c r="P240" s="88"/>
      <c r="Q240" s="122"/>
      <c r="R240" s="122"/>
      <c r="S240"/>
      <c r="AD240"/>
      <c r="AE240" s="95"/>
      <c r="AF240" s="95"/>
      <c r="AG240" s="95"/>
      <c r="AH240" s="95"/>
      <c r="AI240" s="95"/>
      <c r="AJ240" s="95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120" customFormat="1">
      <c r="B241" s="81"/>
      <c r="C241" s="82"/>
      <c r="D241" s="82"/>
      <c r="E241" s="88"/>
      <c r="F241"/>
      <c r="G241" s="88"/>
      <c r="H241" s="88"/>
      <c r="I241" s="88"/>
      <c r="J241" s="88"/>
      <c r="K241" s="88"/>
      <c r="L241"/>
      <c r="M241"/>
      <c r="N241"/>
      <c r="O241"/>
      <c r="P241" s="88"/>
      <c r="Q241" s="122"/>
      <c r="R241" s="122"/>
      <c r="S241"/>
      <c r="AD241"/>
      <c r="AE241" s="95"/>
      <c r="AF241" s="95"/>
      <c r="AG241" s="95"/>
      <c r="AH241" s="95"/>
      <c r="AI241" s="95"/>
      <c r="AJ241" s="95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120" customFormat="1">
      <c r="B242" s="81"/>
      <c r="C242" s="82"/>
      <c r="D242" s="82"/>
      <c r="E242" s="88"/>
      <c r="F242"/>
      <c r="G242" s="88"/>
      <c r="H242" s="88"/>
      <c r="I242" s="88"/>
      <c r="J242" s="88"/>
      <c r="K242" s="88"/>
      <c r="L242"/>
      <c r="M242"/>
      <c r="N242"/>
      <c r="O242"/>
      <c r="P242" s="88"/>
      <c r="Q242" s="122"/>
      <c r="R242" s="122"/>
      <c r="S242"/>
      <c r="AD242"/>
      <c r="AE242" s="95"/>
      <c r="AF242" s="95"/>
      <c r="AG242" s="95"/>
      <c r="AH242" s="95"/>
      <c r="AI242" s="95"/>
      <c r="AJ242" s="95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120" customFormat="1">
      <c r="B243" s="81"/>
      <c r="C243" s="82"/>
      <c r="D243" s="82"/>
      <c r="E243" s="88"/>
      <c r="F243"/>
      <c r="G243" s="88"/>
      <c r="H243" s="88"/>
      <c r="I243" s="88"/>
      <c r="J243" s="88"/>
      <c r="K243" s="88"/>
      <c r="L243"/>
      <c r="M243"/>
      <c r="N243"/>
      <c r="O243"/>
      <c r="P243" s="88"/>
      <c r="Q243" s="122"/>
      <c r="R243" s="122"/>
      <c r="S243"/>
      <c r="AD243"/>
      <c r="AE243" s="95"/>
      <c r="AF243" s="95"/>
      <c r="AG243" s="95"/>
      <c r="AH243" s="95"/>
      <c r="AI243" s="95"/>
      <c r="AJ243" s="95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120" customFormat="1">
      <c r="B244" s="81"/>
      <c r="C244" s="82"/>
      <c r="D244" s="82"/>
      <c r="E244" s="88"/>
      <c r="F244"/>
      <c r="G244" s="88"/>
      <c r="H244" s="88"/>
      <c r="I244" s="88"/>
      <c r="J244" s="88"/>
      <c r="K244" s="88"/>
      <c r="L244"/>
      <c r="M244"/>
      <c r="N244"/>
      <c r="O244"/>
      <c r="P244" s="88"/>
      <c r="Q244" s="122"/>
      <c r="R244" s="122"/>
      <c r="S244"/>
      <c r="AD244"/>
      <c r="AE244" s="95"/>
      <c r="AF244" s="95"/>
      <c r="AG244" s="95"/>
      <c r="AH244" s="95"/>
      <c r="AI244" s="95"/>
      <c r="AJ244" s="95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120" customFormat="1">
      <c r="B245" s="81"/>
      <c r="C245" s="82"/>
      <c r="D245" s="82"/>
      <c r="E245" s="88"/>
      <c r="F245"/>
      <c r="G245" s="88"/>
      <c r="H245" s="88"/>
      <c r="I245" s="88"/>
      <c r="J245" s="88"/>
      <c r="K245" s="88"/>
      <c r="L245"/>
      <c r="M245"/>
      <c r="N245"/>
      <c r="O245"/>
      <c r="P245" s="88"/>
      <c r="Q245" s="122"/>
      <c r="R245" s="122"/>
      <c r="S245"/>
      <c r="AD245"/>
      <c r="AE245" s="95"/>
      <c r="AF245" s="95"/>
      <c r="AG245" s="95"/>
      <c r="AH245" s="95"/>
      <c r="AI245" s="95"/>
      <c r="AJ245" s="9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120" customFormat="1">
      <c r="B246" s="81"/>
      <c r="C246" s="82"/>
      <c r="D246" s="82"/>
      <c r="E246" s="88"/>
      <c r="F246"/>
      <c r="G246" s="88"/>
      <c r="H246" s="88"/>
      <c r="I246" s="88"/>
      <c r="J246" s="88"/>
      <c r="K246" s="88"/>
      <c r="L246"/>
      <c r="M246"/>
      <c r="N246"/>
      <c r="O246"/>
      <c r="P246" s="88"/>
      <c r="Q246" s="122"/>
      <c r="R246" s="122"/>
      <c r="S246"/>
      <c r="AD246"/>
      <c r="AE246" s="95"/>
      <c r="AF246" s="95"/>
      <c r="AG246" s="95"/>
      <c r="AH246" s="95"/>
      <c r="AI246" s="95"/>
      <c r="AJ246" s="95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s="120" customFormat="1">
      <c r="B247" s="81"/>
      <c r="C247" s="82"/>
      <c r="D247" s="82"/>
      <c r="E247" s="88"/>
      <c r="F247"/>
      <c r="G247" s="88"/>
      <c r="H247" s="88"/>
      <c r="I247" s="88"/>
      <c r="J247" s="88"/>
      <c r="K247" s="88"/>
      <c r="L247"/>
      <c r="M247"/>
      <c r="N247"/>
      <c r="O247"/>
      <c r="P247" s="88"/>
      <c r="Q247" s="122"/>
      <c r="R247" s="122"/>
      <c r="S247"/>
      <c r="AD247"/>
      <c r="AE247" s="95"/>
      <c r="AF247" s="95"/>
      <c r="AG247" s="95"/>
      <c r="AH247" s="95"/>
      <c r="AI247" s="95"/>
      <c r="AJ247" s="95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2:50" s="120" customFormat="1">
      <c r="B248" s="81"/>
      <c r="C248" s="82"/>
      <c r="D248" s="82"/>
      <c r="E248" s="88"/>
      <c r="F248"/>
      <c r="G248" s="88"/>
      <c r="H248" s="88"/>
      <c r="I248" s="88"/>
      <c r="J248" s="88"/>
      <c r="K248" s="88"/>
      <c r="L248"/>
      <c r="M248"/>
      <c r="N248"/>
      <c r="O248"/>
      <c r="P248" s="88"/>
      <c r="Q248" s="122"/>
      <c r="R248" s="122"/>
      <c r="S248"/>
      <c r="AD248"/>
      <c r="AE248" s="95"/>
      <c r="AF248" s="95"/>
      <c r="AG248" s="95"/>
      <c r="AH248" s="95"/>
      <c r="AI248" s="95"/>
      <c r="AJ248" s="95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2:50" s="120" customFormat="1">
      <c r="B249" s="81"/>
      <c r="C249" s="82"/>
      <c r="D249" s="82"/>
      <c r="E249" s="88"/>
      <c r="F249"/>
      <c r="G249" s="88"/>
      <c r="H249" s="88"/>
      <c r="I249" s="88"/>
      <c r="J249" s="88"/>
      <c r="K249" s="88"/>
      <c r="L249"/>
      <c r="M249"/>
      <c r="N249"/>
      <c r="O249"/>
      <c r="P249" s="88"/>
      <c r="Q249" s="122"/>
      <c r="R249" s="122"/>
      <c r="S249"/>
      <c r="AD249"/>
      <c r="AE249" s="95"/>
      <c r="AF249" s="95"/>
      <c r="AG249" s="95"/>
      <c r="AH249" s="95"/>
      <c r="AI249" s="95"/>
      <c r="AJ249" s="95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2:50" s="120" customFormat="1">
      <c r="B250" s="81"/>
      <c r="C250" s="82"/>
      <c r="D250" s="82"/>
      <c r="E250" s="88"/>
      <c r="F250"/>
      <c r="G250" s="88"/>
      <c r="H250" s="88"/>
      <c r="I250" s="88"/>
      <c r="J250" s="88"/>
      <c r="K250" s="88"/>
      <c r="L250"/>
      <c r="M250"/>
      <c r="N250"/>
      <c r="O250"/>
      <c r="P250" s="88"/>
      <c r="Q250" s="122"/>
      <c r="R250" s="122"/>
      <c r="S250"/>
      <c r="AD250"/>
      <c r="AE250" s="95"/>
      <c r="AF250" s="95"/>
      <c r="AG250" s="95"/>
      <c r="AH250" s="95"/>
      <c r="AI250" s="95"/>
      <c r="AJ250" s="95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2:50" s="120" customFormat="1">
      <c r="B251" s="81"/>
      <c r="C251" s="82"/>
      <c r="D251" s="82"/>
      <c r="E251" s="88"/>
      <c r="F251"/>
      <c r="G251" s="88"/>
      <c r="H251" s="88"/>
      <c r="I251" s="88"/>
      <c r="J251" s="88"/>
      <c r="K251" s="88"/>
      <c r="L251"/>
      <c r="M251"/>
      <c r="N251"/>
      <c r="O251"/>
      <c r="P251" s="88"/>
      <c r="Q251" s="122"/>
      <c r="R251" s="122"/>
      <c r="S251"/>
      <c r="AD251"/>
      <c r="AE251" s="95"/>
      <c r="AF251" s="95"/>
      <c r="AG251" s="95"/>
      <c r="AH251" s="95"/>
      <c r="AI251" s="95"/>
      <c r="AJ251" s="95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2:50" s="120" customFormat="1">
      <c r="B252" s="81"/>
      <c r="C252" s="82"/>
      <c r="D252" s="82"/>
      <c r="E252" s="88"/>
      <c r="F252"/>
      <c r="G252" s="88"/>
      <c r="H252" s="88"/>
      <c r="I252" s="88"/>
      <c r="J252" s="88"/>
      <c r="K252" s="88"/>
      <c r="L252"/>
      <c r="M252"/>
      <c r="N252"/>
      <c r="O252"/>
      <c r="P252" s="88"/>
      <c r="Q252" s="122"/>
      <c r="R252" s="122"/>
      <c r="S252"/>
      <c r="AD252"/>
      <c r="AE252" s="95"/>
      <c r="AF252" s="95"/>
      <c r="AG252" s="95"/>
      <c r="AH252" s="95"/>
      <c r="AI252" s="95"/>
      <c r="AJ252" s="95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2:50" s="120" customFormat="1">
      <c r="B253" s="81"/>
      <c r="C253" s="82"/>
      <c r="D253" s="82"/>
      <c r="E253" s="88"/>
      <c r="F253"/>
      <c r="G253" s="88"/>
      <c r="H253" s="88"/>
      <c r="I253" s="88"/>
      <c r="J253" s="88"/>
      <c r="K253" s="88"/>
      <c r="L253"/>
      <c r="M253"/>
      <c r="N253"/>
      <c r="O253"/>
      <c r="P253" s="88"/>
      <c r="Q253" s="122"/>
      <c r="R253" s="122"/>
      <c r="S253"/>
      <c r="AD253"/>
      <c r="AE253" s="95"/>
      <c r="AF253" s="95"/>
      <c r="AG253" s="95"/>
      <c r="AH253" s="95"/>
      <c r="AI253" s="95"/>
      <c r="AJ253" s="95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2:50" s="120" customFormat="1">
      <c r="B254" s="81"/>
      <c r="C254" s="82"/>
      <c r="D254" s="82"/>
      <c r="E254" s="88"/>
      <c r="F254"/>
      <c r="G254" s="88"/>
      <c r="H254" s="88"/>
      <c r="I254" s="88"/>
      <c r="J254" s="88"/>
      <c r="K254" s="88"/>
      <c r="L254"/>
      <c r="M254"/>
      <c r="N254"/>
      <c r="O254"/>
      <c r="P254" s="88"/>
      <c r="Q254" s="122"/>
      <c r="R254" s="122"/>
      <c r="S254"/>
      <c r="AD254"/>
      <c r="AE254" s="95"/>
      <c r="AF254" s="95"/>
      <c r="AG254" s="95"/>
      <c r="AH254" s="95"/>
      <c r="AI254" s="95"/>
      <c r="AJ254" s="95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2:50" s="120" customFormat="1">
      <c r="B255" s="81"/>
      <c r="C255" s="82"/>
      <c r="D255" s="82"/>
      <c r="E255" s="88"/>
      <c r="F255"/>
      <c r="G255" s="88"/>
      <c r="H255" s="88"/>
      <c r="I255" s="88"/>
      <c r="J255" s="88"/>
      <c r="K255" s="88"/>
      <c r="L255"/>
      <c r="M255"/>
      <c r="N255"/>
      <c r="O255"/>
      <c r="P255" s="88"/>
      <c r="Q255" s="122"/>
      <c r="R255" s="122"/>
      <c r="S255"/>
      <c r="AD255"/>
      <c r="AE255" s="95"/>
      <c r="AF255" s="95"/>
      <c r="AG255" s="95"/>
      <c r="AH255" s="95"/>
      <c r="AI255" s="95"/>
      <c r="AJ255" s="9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2:50" s="120" customFormat="1">
      <c r="B256" s="81"/>
      <c r="C256" s="82"/>
      <c r="D256" s="82"/>
      <c r="E256" s="88"/>
      <c r="F256"/>
      <c r="G256" s="88"/>
      <c r="H256" s="88"/>
      <c r="I256" s="88"/>
      <c r="J256" s="88"/>
      <c r="K256" s="88"/>
      <c r="L256"/>
      <c r="M256"/>
      <c r="N256"/>
      <c r="O256"/>
      <c r="P256" s="88"/>
      <c r="Q256" s="122"/>
      <c r="R256" s="122"/>
      <c r="S256"/>
      <c r="AD256"/>
      <c r="AE256" s="95"/>
      <c r="AF256" s="95"/>
      <c r="AG256" s="95"/>
      <c r="AH256" s="95"/>
      <c r="AI256" s="95"/>
      <c r="AJ256" s="95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2:50" s="120" customFormat="1">
      <c r="B257" s="81"/>
      <c r="C257" s="82"/>
      <c r="D257" s="82"/>
      <c r="E257" s="88"/>
      <c r="F257"/>
      <c r="G257" s="88"/>
      <c r="H257" s="88"/>
      <c r="I257" s="88"/>
      <c r="J257" s="88"/>
      <c r="K257" s="88"/>
      <c r="L257"/>
      <c r="M257"/>
      <c r="N257"/>
      <c r="O257"/>
      <c r="P257" s="88"/>
      <c r="Q257" s="122"/>
      <c r="R257" s="122"/>
      <c r="S257"/>
      <c r="AD257"/>
      <c r="AE257" s="95"/>
      <c r="AF257" s="95"/>
      <c r="AG257" s="95"/>
      <c r="AH257" s="95"/>
      <c r="AI257" s="95"/>
      <c r="AJ257" s="95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2:50" s="120" customFormat="1">
      <c r="B258" s="81"/>
      <c r="C258" s="82"/>
      <c r="D258" s="82"/>
      <c r="E258" s="88"/>
      <c r="F258"/>
      <c r="G258" s="88"/>
      <c r="H258" s="88"/>
      <c r="I258" s="88"/>
      <c r="J258" s="88"/>
      <c r="K258" s="88"/>
      <c r="L258"/>
      <c r="M258"/>
      <c r="N258"/>
      <c r="O258"/>
      <c r="P258" s="88"/>
      <c r="Q258" s="122"/>
      <c r="R258" s="122"/>
      <c r="S258"/>
      <c r="AD258"/>
      <c r="AE258" s="95"/>
      <c r="AF258" s="95"/>
      <c r="AG258" s="95"/>
      <c r="AH258" s="95"/>
      <c r="AI258" s="95"/>
      <c r="AJ258" s="95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2:50" s="120" customFormat="1">
      <c r="B259" s="81"/>
      <c r="C259" s="82"/>
      <c r="D259" s="82"/>
      <c r="E259" s="88"/>
      <c r="F259"/>
      <c r="G259" s="88"/>
      <c r="H259" s="88"/>
      <c r="I259" s="88"/>
      <c r="J259" s="88"/>
      <c r="K259" s="88"/>
      <c r="L259"/>
      <c r="M259"/>
      <c r="N259"/>
      <c r="O259"/>
      <c r="P259" s="88"/>
      <c r="Q259" s="122"/>
      <c r="R259" s="122"/>
      <c r="S259"/>
      <c r="AD259"/>
      <c r="AE259" s="95"/>
      <c r="AF259" s="95"/>
      <c r="AG259" s="95"/>
      <c r="AH259" s="95"/>
      <c r="AI259" s="95"/>
      <c r="AJ259" s="95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2:50" s="120" customFormat="1">
      <c r="B260" s="81"/>
      <c r="C260" s="82"/>
      <c r="D260" s="82"/>
      <c r="E260" s="88"/>
      <c r="F260"/>
      <c r="G260" s="88"/>
      <c r="H260" s="88"/>
      <c r="I260" s="88"/>
      <c r="J260" s="88"/>
      <c r="K260" s="88"/>
      <c r="L260"/>
      <c r="M260"/>
      <c r="N260"/>
      <c r="O260"/>
      <c r="P260" s="88"/>
      <c r="Q260" s="122"/>
      <c r="R260" s="122"/>
      <c r="S260"/>
      <c r="AD260"/>
      <c r="AE260" s="95"/>
      <c r="AF260" s="95"/>
      <c r="AG260" s="95"/>
      <c r="AH260" s="95"/>
      <c r="AI260" s="95"/>
      <c r="AJ260" s="95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2:50" s="120" customFormat="1">
      <c r="B261" s="81"/>
      <c r="C261" s="82"/>
      <c r="D261" s="82"/>
      <c r="E261" s="88"/>
      <c r="F261"/>
      <c r="G261" s="88"/>
      <c r="H261" s="88"/>
      <c r="I261" s="88"/>
      <c r="J261" s="88"/>
      <c r="K261" s="88"/>
      <c r="L261"/>
      <c r="M261"/>
      <c r="N261"/>
      <c r="O261"/>
      <c r="P261" s="88"/>
      <c r="Q261" s="122"/>
      <c r="R261" s="122"/>
      <c r="S261"/>
      <c r="AD261"/>
      <c r="AE261" s="95"/>
      <c r="AF261" s="95"/>
      <c r="AG261" s="95"/>
      <c r="AH261" s="95"/>
      <c r="AI261" s="95"/>
      <c r="AJ261" s="95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2:50" s="120" customFormat="1">
      <c r="B262" s="81"/>
      <c r="C262" s="82"/>
      <c r="D262" s="82"/>
      <c r="E262" s="88"/>
      <c r="F262"/>
      <c r="G262" s="88"/>
      <c r="H262" s="88"/>
      <c r="I262" s="88"/>
      <c r="J262" s="88"/>
      <c r="K262" s="88"/>
      <c r="L262"/>
      <c r="M262"/>
      <c r="N262"/>
      <c r="O262"/>
      <c r="P262" s="88"/>
      <c r="Q262" s="122"/>
      <c r="R262" s="122"/>
      <c r="S262"/>
      <c r="AD262"/>
      <c r="AE262" s="95"/>
      <c r="AF262" s="95"/>
      <c r="AG262" s="95"/>
      <c r="AH262" s="95"/>
      <c r="AI262" s="95"/>
      <c r="AJ262" s="95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2:50" s="120" customFormat="1">
      <c r="B263" s="81"/>
      <c r="C263" s="82"/>
      <c r="D263" s="82"/>
      <c r="E263" s="88"/>
      <c r="F263"/>
      <c r="G263" s="88"/>
      <c r="H263" s="88"/>
      <c r="I263" s="88"/>
      <c r="J263" s="88"/>
      <c r="K263" s="88"/>
      <c r="L263"/>
      <c r="M263"/>
      <c r="N263"/>
      <c r="O263"/>
      <c r="P263" s="88"/>
      <c r="Q263" s="122"/>
      <c r="R263" s="122"/>
      <c r="S263"/>
      <c r="AD263"/>
      <c r="AE263" s="95"/>
      <c r="AF263" s="95"/>
      <c r="AG263" s="95"/>
      <c r="AH263" s="95"/>
      <c r="AI263" s="95"/>
      <c r="AJ263" s="95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2:50" s="120" customFormat="1">
      <c r="B264" s="81"/>
      <c r="C264" s="82"/>
      <c r="D264" s="82"/>
      <c r="E264" s="88"/>
      <c r="F264"/>
      <c r="G264" s="88"/>
      <c r="H264" s="88"/>
      <c r="I264" s="88"/>
      <c r="J264" s="88"/>
      <c r="K264" s="88"/>
      <c r="L264"/>
      <c r="M264"/>
      <c r="N264"/>
      <c r="O264"/>
      <c r="P264" s="88"/>
      <c r="Q264" s="122"/>
      <c r="R264" s="122"/>
      <c r="S264"/>
      <c r="AD264"/>
      <c r="AE264" s="95"/>
      <c r="AF264" s="95"/>
      <c r="AG264" s="95"/>
      <c r="AH264" s="95"/>
      <c r="AI264" s="95"/>
      <c r="AJ264" s="95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2:50" s="120" customFormat="1">
      <c r="B265" s="81"/>
      <c r="C265" s="82"/>
      <c r="D265" s="82"/>
      <c r="E265" s="88"/>
      <c r="F265"/>
      <c r="G265" s="88"/>
      <c r="H265" s="88"/>
      <c r="I265" s="88"/>
      <c r="J265" s="88"/>
      <c r="K265" s="88"/>
      <c r="L265"/>
      <c r="M265"/>
      <c r="N265"/>
      <c r="O265"/>
      <c r="P265" s="88"/>
      <c r="Q265" s="122"/>
      <c r="R265" s="122"/>
      <c r="S265"/>
      <c r="AD265"/>
      <c r="AE265" s="95"/>
      <c r="AF265" s="95"/>
      <c r="AG265" s="95"/>
      <c r="AH265" s="95"/>
      <c r="AI265" s="95"/>
      <c r="AJ265" s="9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2:50" s="120" customFormat="1">
      <c r="B266" s="81"/>
      <c r="C266" s="82"/>
      <c r="D266" s="82"/>
      <c r="E266" s="88"/>
      <c r="F266"/>
      <c r="G266" s="88"/>
      <c r="H266" s="88"/>
      <c r="I266" s="88"/>
      <c r="J266" s="88"/>
      <c r="K266" s="88"/>
      <c r="L266"/>
      <c r="M266"/>
      <c r="N266"/>
      <c r="O266"/>
      <c r="P266" s="88"/>
      <c r="Q266" s="122"/>
      <c r="R266" s="122"/>
      <c r="S266"/>
      <c r="AD266"/>
      <c r="AE266" s="95"/>
      <c r="AF266" s="95"/>
      <c r="AG266" s="95"/>
      <c r="AH266" s="95"/>
      <c r="AI266" s="95"/>
      <c r="AJ266" s="95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2:50" s="120" customFormat="1">
      <c r="B267" s="81"/>
      <c r="C267" s="82"/>
      <c r="D267" s="82"/>
      <c r="E267" s="88"/>
      <c r="F267"/>
      <c r="G267" s="88"/>
      <c r="H267" s="88"/>
      <c r="I267" s="88"/>
      <c r="J267" s="88"/>
      <c r="K267" s="88"/>
      <c r="L267"/>
      <c r="M267"/>
      <c r="N267"/>
      <c r="O267"/>
      <c r="P267" s="88"/>
      <c r="Q267" s="122"/>
      <c r="R267" s="122"/>
      <c r="S267"/>
      <c r="AD267"/>
      <c r="AE267" s="95"/>
      <c r="AF267" s="95"/>
      <c r="AG267" s="95"/>
      <c r="AH267" s="95"/>
      <c r="AI267" s="95"/>
      <c r="AJ267" s="95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2:50" s="120" customFormat="1">
      <c r="B268" s="81"/>
      <c r="C268" s="82"/>
      <c r="D268" s="82"/>
      <c r="E268" s="88"/>
      <c r="F268"/>
      <c r="G268" s="88"/>
      <c r="H268" s="88"/>
      <c r="I268" s="88"/>
      <c r="J268" s="88"/>
      <c r="K268" s="88"/>
      <c r="L268"/>
      <c r="M268"/>
      <c r="N268"/>
      <c r="O268"/>
      <c r="P268" s="88"/>
      <c r="Q268" s="122"/>
      <c r="R268" s="122"/>
      <c r="S268"/>
      <c r="AD268"/>
      <c r="AE268" s="95"/>
      <c r="AF268" s="95"/>
      <c r="AG268" s="95"/>
      <c r="AH268" s="95"/>
      <c r="AI268" s="95"/>
      <c r="AJ268" s="95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2:50" s="120" customFormat="1">
      <c r="B269" s="81"/>
      <c r="C269" s="82"/>
      <c r="D269" s="82"/>
      <c r="E269" s="88"/>
      <c r="F269"/>
      <c r="G269" s="88"/>
      <c r="H269" s="88"/>
      <c r="I269" s="88"/>
      <c r="J269" s="88"/>
      <c r="K269" s="88"/>
      <c r="L269"/>
      <c r="M269"/>
      <c r="N269"/>
      <c r="O269"/>
      <c r="P269" s="88"/>
      <c r="Q269" s="122"/>
      <c r="R269" s="122"/>
      <c r="S269"/>
      <c r="AD269"/>
      <c r="AE269" s="95"/>
      <c r="AF269" s="95"/>
      <c r="AG269" s="95"/>
      <c r="AH269" s="95"/>
      <c r="AI269" s="95"/>
      <c r="AJ269" s="95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2:50" s="120" customFormat="1">
      <c r="B270" s="81"/>
      <c r="C270" s="82"/>
      <c r="D270" s="82"/>
      <c r="E270" s="88"/>
      <c r="F270"/>
      <c r="G270" s="88"/>
      <c r="H270" s="88"/>
      <c r="I270" s="88"/>
      <c r="J270" s="88"/>
      <c r="K270" s="88"/>
      <c r="L270"/>
      <c r="M270"/>
      <c r="N270"/>
      <c r="O270"/>
      <c r="P270" s="88"/>
      <c r="Q270" s="122"/>
      <c r="R270" s="122"/>
      <c r="S270"/>
      <c r="AD270"/>
      <c r="AE270" s="95"/>
      <c r="AF270" s="95"/>
      <c r="AG270" s="95"/>
      <c r="AH270" s="95"/>
      <c r="AI270" s="95"/>
      <c r="AJ270" s="95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2:50" s="120" customFormat="1">
      <c r="B271" s="81"/>
      <c r="C271" s="82"/>
      <c r="D271" s="82"/>
      <c r="E271" s="88"/>
      <c r="F271"/>
      <c r="G271" s="88"/>
      <c r="H271" s="88"/>
      <c r="I271" s="88"/>
      <c r="J271" s="88"/>
      <c r="K271" s="88"/>
      <c r="L271"/>
      <c r="M271"/>
      <c r="N271"/>
      <c r="O271"/>
      <c r="P271" s="88"/>
      <c r="Q271" s="122"/>
      <c r="R271" s="122"/>
      <c r="S271"/>
      <c r="AD271"/>
      <c r="AE271" s="95"/>
      <c r="AF271" s="95"/>
      <c r="AG271" s="95"/>
      <c r="AH271" s="95"/>
      <c r="AI271" s="95"/>
      <c r="AJ271" s="95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2:50" s="120" customFormat="1">
      <c r="B272" s="81"/>
      <c r="C272" s="82"/>
      <c r="D272" s="82"/>
      <c r="E272" s="88"/>
      <c r="F272"/>
      <c r="G272" s="88"/>
      <c r="H272" s="88"/>
      <c r="I272" s="88"/>
      <c r="J272" s="88"/>
      <c r="K272" s="88"/>
      <c r="L272"/>
      <c r="M272"/>
      <c r="N272"/>
      <c r="O272"/>
      <c r="P272" s="88"/>
      <c r="Q272" s="122"/>
      <c r="R272" s="122"/>
      <c r="S272"/>
      <c r="AD272"/>
      <c r="AE272" s="95"/>
      <c r="AF272" s="95"/>
      <c r="AG272" s="95"/>
      <c r="AH272" s="95"/>
      <c r="AI272" s="95"/>
      <c r="AJ272" s="95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2:50" s="120" customFormat="1">
      <c r="B273" s="81"/>
      <c r="C273" s="82"/>
      <c r="D273" s="82"/>
      <c r="E273" s="88"/>
      <c r="F273"/>
      <c r="G273" s="88"/>
      <c r="H273" s="88"/>
      <c r="I273" s="88"/>
      <c r="J273" s="88"/>
      <c r="K273" s="88"/>
      <c r="L273"/>
      <c r="M273"/>
      <c r="N273"/>
      <c r="O273"/>
      <c r="P273" s="88"/>
      <c r="Q273" s="122"/>
      <c r="R273" s="122"/>
      <c r="S273"/>
      <c r="AD273"/>
      <c r="AE273" s="95"/>
      <c r="AF273" s="95"/>
      <c r="AG273" s="95"/>
      <c r="AH273" s="95"/>
      <c r="AI273" s="95"/>
      <c r="AJ273" s="95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2:50" s="120" customFormat="1">
      <c r="B274" s="81"/>
      <c r="C274" s="82"/>
      <c r="D274" s="82"/>
      <c r="E274" s="88"/>
      <c r="F274"/>
      <c r="G274" s="88"/>
      <c r="H274" s="88"/>
      <c r="I274" s="88"/>
      <c r="J274" s="88"/>
      <c r="K274" s="88"/>
      <c r="L274"/>
      <c r="M274"/>
      <c r="N274"/>
      <c r="O274"/>
      <c r="P274" s="88"/>
      <c r="Q274" s="122"/>
      <c r="R274" s="122"/>
      <c r="S274"/>
      <c r="AD274"/>
      <c r="AE274" s="95"/>
      <c r="AF274" s="95"/>
      <c r="AG274" s="95"/>
      <c r="AH274" s="95"/>
      <c r="AI274" s="95"/>
      <c r="AJ274" s="95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2:50" s="120" customFormat="1">
      <c r="B275" s="81"/>
      <c r="C275" s="82"/>
      <c r="D275" s="82"/>
      <c r="E275" s="88"/>
      <c r="F275"/>
      <c r="G275" s="88"/>
      <c r="H275" s="88"/>
      <c r="I275" s="88"/>
      <c r="J275" s="88"/>
      <c r="K275" s="88"/>
      <c r="L275"/>
      <c r="M275"/>
      <c r="N275"/>
      <c r="O275"/>
      <c r="P275" s="88"/>
      <c r="Q275" s="122"/>
      <c r="R275" s="122"/>
      <c r="S275"/>
      <c r="AD275"/>
      <c r="AE275" s="95"/>
      <c r="AF275" s="95"/>
      <c r="AG275" s="95"/>
      <c r="AH275" s="95"/>
      <c r="AI275" s="95"/>
      <c r="AJ275" s="9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2:50" s="120" customFormat="1">
      <c r="B276" s="81"/>
      <c r="C276" s="82"/>
      <c r="D276" s="82"/>
      <c r="E276" s="88"/>
      <c r="F276"/>
      <c r="G276" s="88"/>
      <c r="H276" s="88"/>
      <c r="I276" s="88"/>
      <c r="J276" s="88"/>
      <c r="K276" s="88"/>
      <c r="L276"/>
      <c r="M276"/>
      <c r="N276"/>
      <c r="O276"/>
      <c r="P276" s="88"/>
      <c r="Q276" s="122"/>
      <c r="R276" s="122"/>
      <c r="S276"/>
      <c r="AD276"/>
      <c r="AE276" s="95"/>
      <c r="AF276" s="95"/>
      <c r="AG276" s="95"/>
      <c r="AH276" s="95"/>
      <c r="AI276" s="95"/>
      <c r="AJ276" s="95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2:50" s="120" customFormat="1">
      <c r="B277" s="81"/>
      <c r="C277" s="82"/>
      <c r="D277" s="82"/>
      <c r="E277" s="88"/>
      <c r="F277"/>
      <c r="G277" s="88"/>
      <c r="H277" s="88"/>
      <c r="I277" s="88"/>
      <c r="J277" s="88"/>
      <c r="K277" s="88"/>
      <c r="L277"/>
      <c r="M277"/>
      <c r="N277"/>
      <c r="O277"/>
      <c r="P277" s="88"/>
      <c r="Q277" s="122"/>
      <c r="R277" s="122"/>
      <c r="S277"/>
      <c r="AD277"/>
      <c r="AE277" s="95"/>
      <c r="AF277" s="95"/>
      <c r="AG277" s="95"/>
      <c r="AH277" s="95"/>
      <c r="AI277" s="95"/>
      <c r="AJ277" s="95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2:50" s="120" customFormat="1">
      <c r="B278" s="81"/>
      <c r="C278" s="82"/>
      <c r="D278" s="82"/>
      <c r="E278" s="88"/>
      <c r="F278"/>
      <c r="G278" s="88"/>
      <c r="H278" s="88"/>
      <c r="I278" s="88"/>
      <c r="J278" s="88"/>
      <c r="K278" s="88"/>
      <c r="L278"/>
      <c r="M278"/>
      <c r="N278"/>
      <c r="O278"/>
      <c r="P278" s="88"/>
      <c r="Q278" s="122"/>
      <c r="R278" s="122"/>
      <c r="S278"/>
      <c r="AD278"/>
      <c r="AE278" s="95"/>
      <c r="AF278" s="95"/>
      <c r="AG278" s="95"/>
      <c r="AH278" s="95"/>
      <c r="AI278" s="95"/>
      <c r="AJ278" s="95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2:50" s="120" customFormat="1">
      <c r="B279" s="81"/>
      <c r="C279" s="82"/>
      <c r="D279" s="82"/>
      <c r="E279" s="88"/>
      <c r="F279"/>
      <c r="G279" s="88"/>
      <c r="H279" s="88"/>
      <c r="I279" s="88"/>
      <c r="J279" s="88"/>
      <c r="K279" s="88"/>
      <c r="L279"/>
      <c r="M279"/>
      <c r="N279"/>
      <c r="O279"/>
      <c r="P279" s="88"/>
      <c r="Q279" s="122"/>
      <c r="R279" s="122"/>
      <c r="S279"/>
      <c r="AD279"/>
      <c r="AE279" s="95"/>
      <c r="AF279" s="95"/>
      <c r="AG279" s="95"/>
      <c r="AH279" s="95"/>
      <c r="AI279" s="95"/>
      <c r="AJ279" s="95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2:50" s="120" customFormat="1">
      <c r="B280" s="81"/>
      <c r="C280" s="82"/>
      <c r="D280" s="82"/>
      <c r="E280" s="88"/>
      <c r="F280"/>
      <c r="G280" s="88"/>
      <c r="H280" s="88"/>
      <c r="I280" s="88"/>
      <c r="J280" s="88"/>
      <c r="K280" s="88"/>
      <c r="L280"/>
      <c r="M280"/>
      <c r="N280"/>
      <c r="O280"/>
      <c r="P280" s="88"/>
      <c r="Q280" s="122"/>
      <c r="R280" s="122"/>
      <c r="S280"/>
      <c r="AD280"/>
      <c r="AE280" s="95"/>
      <c r="AF280" s="95"/>
      <c r="AG280" s="95"/>
      <c r="AH280" s="95"/>
      <c r="AI280" s="95"/>
      <c r="AJ280" s="95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2:50" s="120" customFormat="1">
      <c r="B281" s="81"/>
      <c r="C281" s="82"/>
      <c r="D281" s="82"/>
      <c r="E281" s="88"/>
      <c r="F281"/>
      <c r="G281" s="88"/>
      <c r="H281" s="88"/>
      <c r="I281" s="88"/>
      <c r="J281" s="88"/>
      <c r="K281" s="88"/>
      <c r="L281"/>
      <c r="M281"/>
      <c r="N281"/>
      <c r="O281"/>
      <c r="P281" s="88"/>
      <c r="Q281" s="122"/>
      <c r="R281" s="122"/>
      <c r="S281"/>
      <c r="AD281"/>
      <c r="AE281" s="95"/>
      <c r="AF281" s="95"/>
      <c r="AG281" s="95"/>
      <c r="AH281" s="95"/>
      <c r="AI281" s="95"/>
      <c r="AJ281" s="95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2:50" s="120" customFormat="1">
      <c r="B282" s="81"/>
      <c r="C282" s="82"/>
      <c r="D282" s="82"/>
      <c r="E282" s="88"/>
      <c r="F282"/>
      <c r="G282" s="88"/>
      <c r="H282" s="88"/>
      <c r="I282" s="88"/>
      <c r="J282" s="88"/>
      <c r="K282" s="88"/>
      <c r="L282"/>
      <c r="M282"/>
      <c r="N282"/>
      <c r="O282"/>
      <c r="P282" s="88"/>
      <c r="Q282" s="122"/>
      <c r="R282" s="122"/>
      <c r="S282"/>
      <c r="AD282"/>
      <c r="AE282" s="95"/>
      <c r="AF282" s="95"/>
      <c r="AG282" s="95"/>
      <c r="AH282" s="95"/>
      <c r="AI282" s="95"/>
      <c r="AJ282" s="95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2:50" s="120" customFormat="1">
      <c r="B283" s="81"/>
      <c r="C283" s="82"/>
      <c r="D283" s="82"/>
      <c r="E283" s="88"/>
      <c r="F283"/>
      <c r="G283" s="88"/>
      <c r="H283" s="88"/>
      <c r="I283" s="88"/>
      <c r="J283" s="88"/>
      <c r="K283" s="88"/>
      <c r="L283"/>
      <c r="M283"/>
      <c r="N283"/>
      <c r="O283"/>
      <c r="P283" s="88"/>
      <c r="Q283" s="122"/>
      <c r="R283" s="122"/>
      <c r="S283"/>
      <c r="AD283"/>
      <c r="AE283" s="95"/>
      <c r="AF283" s="95"/>
      <c r="AG283" s="95"/>
      <c r="AH283" s="95"/>
      <c r="AI283" s="95"/>
      <c r="AJ283" s="95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2:50" s="120" customFormat="1">
      <c r="B284" s="81"/>
      <c r="C284" s="82"/>
      <c r="D284" s="82"/>
      <c r="E284" s="88"/>
      <c r="F284"/>
      <c r="G284" s="88"/>
      <c r="H284" s="88"/>
      <c r="I284" s="88"/>
      <c r="J284" s="88"/>
      <c r="K284" s="88"/>
      <c r="L284"/>
      <c r="M284"/>
      <c r="N284"/>
      <c r="O284"/>
      <c r="P284" s="88"/>
      <c r="Q284" s="122"/>
      <c r="R284" s="122"/>
      <c r="S284"/>
      <c r="AD284"/>
      <c r="AE284" s="95"/>
      <c r="AF284" s="95"/>
      <c r="AG284" s="95"/>
      <c r="AH284" s="95"/>
      <c r="AI284" s="95"/>
      <c r="AJ284" s="95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2:50" s="120" customFormat="1">
      <c r="B285" s="81"/>
      <c r="C285" s="82"/>
      <c r="D285" s="82"/>
      <c r="E285" s="88"/>
      <c r="F285"/>
      <c r="G285" s="88"/>
      <c r="H285" s="88"/>
      <c r="I285" s="88"/>
      <c r="J285" s="88"/>
      <c r="K285" s="88"/>
      <c r="L285"/>
      <c r="M285"/>
      <c r="N285"/>
      <c r="O285"/>
      <c r="P285" s="88"/>
      <c r="Q285" s="122"/>
      <c r="R285" s="122"/>
      <c r="S285"/>
      <c r="AD285"/>
      <c r="AE285" s="95"/>
      <c r="AF285" s="95"/>
      <c r="AG285" s="95"/>
      <c r="AH285" s="95"/>
      <c r="AI285" s="95"/>
      <c r="AJ285" s="9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2:50" s="120" customFormat="1">
      <c r="B286" s="81"/>
      <c r="C286" s="82"/>
      <c r="D286" s="82"/>
      <c r="E286" s="88"/>
      <c r="F286"/>
      <c r="G286" s="88"/>
      <c r="H286" s="88"/>
      <c r="I286" s="88"/>
      <c r="J286" s="88"/>
      <c r="K286" s="88"/>
      <c r="L286"/>
      <c r="M286"/>
      <c r="N286"/>
      <c r="O286"/>
      <c r="P286" s="88"/>
      <c r="Q286" s="122"/>
      <c r="R286" s="122"/>
      <c r="S286"/>
      <c r="AD286"/>
      <c r="AE286" s="95"/>
      <c r="AF286" s="95"/>
      <c r="AG286" s="95"/>
      <c r="AH286" s="95"/>
      <c r="AI286" s="95"/>
      <c r="AJ286" s="95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2:50" s="120" customFormat="1">
      <c r="B287" s="81"/>
      <c r="C287" s="82"/>
      <c r="D287" s="82"/>
      <c r="E287" s="88"/>
      <c r="F287"/>
      <c r="G287" s="88"/>
      <c r="H287" s="88"/>
      <c r="I287" s="88"/>
      <c r="J287" s="88"/>
      <c r="K287" s="88"/>
      <c r="L287"/>
      <c r="M287"/>
      <c r="N287"/>
      <c r="O287"/>
      <c r="P287" s="88"/>
      <c r="Q287" s="122"/>
      <c r="R287" s="122"/>
      <c r="S287"/>
      <c r="AD287"/>
      <c r="AE287" s="95"/>
      <c r="AF287" s="95"/>
      <c r="AG287" s="95"/>
      <c r="AH287" s="95"/>
      <c r="AI287" s="95"/>
      <c r="AJ287" s="95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2:50" s="120" customFormat="1">
      <c r="B288" s="81"/>
      <c r="C288" s="82"/>
      <c r="D288" s="82"/>
      <c r="E288" s="88"/>
      <c r="F288"/>
      <c r="G288" s="88"/>
      <c r="H288" s="88"/>
      <c r="I288" s="88"/>
      <c r="J288" s="88"/>
      <c r="K288" s="88"/>
      <c r="L288"/>
      <c r="M288"/>
      <c r="N288"/>
      <c r="O288"/>
      <c r="P288" s="88"/>
      <c r="Q288" s="122"/>
      <c r="R288" s="122"/>
      <c r="S288"/>
      <c r="AD288"/>
      <c r="AE288" s="95"/>
      <c r="AF288" s="95"/>
      <c r="AG288" s="95"/>
      <c r="AH288" s="95"/>
      <c r="AI288" s="95"/>
      <c r="AJ288" s="95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2:50" s="120" customFormat="1">
      <c r="B289" s="81"/>
      <c r="C289" s="82"/>
      <c r="D289" s="82"/>
      <c r="E289" s="88"/>
      <c r="F289"/>
      <c r="G289" s="88"/>
      <c r="H289" s="88"/>
      <c r="I289" s="88"/>
      <c r="J289" s="88"/>
      <c r="K289" s="88"/>
      <c r="L289"/>
      <c r="M289"/>
      <c r="N289"/>
      <c r="O289"/>
      <c r="P289" s="88"/>
      <c r="Q289" s="122"/>
      <c r="R289" s="122"/>
      <c r="S289"/>
      <c r="AD289"/>
      <c r="AE289" s="95"/>
      <c r="AF289" s="95"/>
      <c r="AG289" s="95"/>
      <c r="AH289" s="95"/>
      <c r="AI289" s="95"/>
      <c r="AJ289" s="95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2:50" s="120" customFormat="1">
      <c r="B290" s="81"/>
      <c r="C290" s="82"/>
      <c r="D290" s="82"/>
      <c r="E290" s="88"/>
      <c r="F290"/>
      <c r="G290" s="88"/>
      <c r="H290" s="88"/>
      <c r="I290" s="88"/>
      <c r="J290" s="88"/>
      <c r="K290" s="88"/>
      <c r="L290"/>
      <c r="M290"/>
      <c r="N290"/>
      <c r="O290"/>
      <c r="P290" s="88"/>
      <c r="Q290" s="122"/>
      <c r="R290" s="122"/>
      <c r="S290"/>
      <c r="AD290"/>
      <c r="AE290" s="95"/>
      <c r="AF290" s="95"/>
      <c r="AG290" s="95"/>
      <c r="AH290" s="95"/>
      <c r="AI290" s="95"/>
      <c r="AJ290" s="95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2:50" s="120" customFormat="1">
      <c r="B291" s="81"/>
      <c r="C291" s="82"/>
      <c r="D291" s="82"/>
      <c r="E291" s="88"/>
      <c r="F291"/>
      <c r="G291" s="88"/>
      <c r="H291" s="88"/>
      <c r="I291" s="88"/>
      <c r="J291" s="88"/>
      <c r="K291" s="88"/>
      <c r="L291"/>
      <c r="M291"/>
      <c r="N291"/>
      <c r="O291"/>
      <c r="P291" s="88"/>
      <c r="Q291" s="122"/>
      <c r="R291" s="122"/>
      <c r="S291"/>
      <c r="AD291"/>
      <c r="AE291" s="95"/>
      <c r="AF291" s="95"/>
      <c r="AG291" s="95"/>
      <c r="AH291" s="95"/>
      <c r="AI291" s="95"/>
      <c r="AJ291" s="95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2:50" s="120" customFormat="1">
      <c r="B292" s="81"/>
      <c r="C292" s="82"/>
      <c r="D292" s="82"/>
      <c r="E292" s="88"/>
      <c r="F292"/>
      <c r="G292" s="88"/>
      <c r="H292" s="88"/>
      <c r="I292" s="88"/>
      <c r="J292" s="88"/>
      <c r="K292" s="88"/>
      <c r="L292"/>
      <c r="M292"/>
      <c r="N292"/>
      <c r="O292"/>
      <c r="P292" s="88"/>
      <c r="Q292" s="122"/>
      <c r="R292" s="122"/>
      <c r="S292"/>
      <c r="AD292"/>
      <c r="AE292" s="95"/>
      <c r="AF292" s="95"/>
      <c r="AG292" s="95"/>
      <c r="AH292" s="95"/>
      <c r="AI292" s="95"/>
      <c r="AJ292" s="95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2:50" s="120" customFormat="1">
      <c r="B293" s="81"/>
      <c r="C293" s="82"/>
      <c r="D293" s="82"/>
      <c r="E293" s="88"/>
      <c r="F293"/>
      <c r="G293" s="88"/>
      <c r="H293" s="88"/>
      <c r="I293" s="88"/>
      <c r="J293" s="88"/>
      <c r="K293" s="88"/>
      <c r="L293"/>
      <c r="M293"/>
      <c r="N293"/>
      <c r="O293"/>
      <c r="P293" s="88"/>
      <c r="Q293" s="122"/>
      <c r="R293" s="122"/>
      <c r="S293"/>
      <c r="AD293"/>
      <c r="AE293" s="95"/>
      <c r="AF293" s="95"/>
      <c r="AG293" s="95"/>
      <c r="AH293" s="95"/>
      <c r="AI293" s="95"/>
      <c r="AJ293" s="95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2:50" s="120" customFormat="1">
      <c r="B294" s="81"/>
      <c r="C294" s="82"/>
      <c r="D294" s="82"/>
      <c r="E294" s="88"/>
      <c r="F294"/>
      <c r="G294" s="88"/>
      <c r="H294" s="88"/>
      <c r="I294" s="88"/>
      <c r="J294" s="88"/>
      <c r="K294" s="88"/>
      <c r="L294"/>
      <c r="M294"/>
      <c r="N294"/>
      <c r="O294"/>
      <c r="P294" s="88"/>
      <c r="Q294" s="122"/>
      <c r="R294" s="122"/>
      <c r="S294"/>
      <c r="AD294"/>
      <c r="AE294" s="95"/>
      <c r="AF294" s="95"/>
      <c r="AG294" s="95"/>
      <c r="AH294" s="95"/>
      <c r="AI294" s="95"/>
      <c r="AJ294" s="95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2:50" s="120" customFormat="1">
      <c r="B295" s="81"/>
      <c r="C295" s="82"/>
      <c r="D295" s="82"/>
      <c r="E295" s="88"/>
      <c r="F295"/>
      <c r="G295" s="88"/>
      <c r="H295" s="88"/>
      <c r="I295" s="88"/>
      <c r="J295" s="88"/>
      <c r="K295" s="88"/>
      <c r="L295"/>
      <c r="M295"/>
      <c r="N295"/>
      <c r="O295"/>
      <c r="P295" s="88"/>
      <c r="Q295" s="122"/>
      <c r="R295" s="122"/>
      <c r="S295"/>
      <c r="AD295"/>
      <c r="AE295" s="95"/>
      <c r="AF295" s="95"/>
      <c r="AG295" s="95"/>
      <c r="AH295" s="95"/>
      <c r="AI295" s="95"/>
      <c r="AJ295" s="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2:50" s="120" customFormat="1">
      <c r="B296" s="81"/>
      <c r="C296" s="82"/>
      <c r="D296" s="82"/>
      <c r="E296" s="88"/>
      <c r="F296"/>
      <c r="G296" s="88"/>
      <c r="H296" s="88"/>
      <c r="I296" s="88"/>
      <c r="J296" s="88"/>
      <c r="K296" s="88"/>
      <c r="L296"/>
      <c r="M296"/>
      <c r="N296"/>
      <c r="O296"/>
      <c r="P296" s="88"/>
      <c r="Q296" s="122"/>
      <c r="R296" s="122"/>
      <c r="S296"/>
      <c r="AD296"/>
      <c r="AE296" s="95"/>
      <c r="AF296" s="95"/>
      <c r="AG296" s="95"/>
      <c r="AH296" s="95"/>
      <c r="AI296" s="95"/>
      <c r="AJ296" s="95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2:50" s="120" customFormat="1">
      <c r="B297" s="81"/>
      <c r="C297" s="82"/>
      <c r="D297" s="82"/>
      <c r="E297" s="88"/>
      <c r="F297"/>
      <c r="G297" s="88"/>
      <c r="H297" s="88"/>
      <c r="I297" s="88"/>
      <c r="J297" s="88"/>
      <c r="K297" s="88"/>
      <c r="L297"/>
      <c r="M297"/>
      <c r="N297"/>
      <c r="O297"/>
      <c r="P297" s="88"/>
      <c r="Q297" s="122"/>
      <c r="R297" s="122"/>
      <c r="S297"/>
      <c r="AD297"/>
      <c r="AE297" s="95"/>
      <c r="AF297" s="95"/>
      <c r="AG297" s="95"/>
      <c r="AH297" s="95"/>
      <c r="AI297" s="95"/>
      <c r="AJ297" s="95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2:50" s="120" customFormat="1">
      <c r="B298" s="81"/>
      <c r="C298" s="82"/>
      <c r="D298" s="82"/>
      <c r="E298" s="88"/>
      <c r="F298"/>
      <c r="G298" s="88"/>
      <c r="H298" s="88"/>
      <c r="I298" s="88"/>
      <c r="J298" s="88"/>
      <c r="K298" s="88"/>
      <c r="L298"/>
      <c r="M298"/>
      <c r="N298"/>
      <c r="O298"/>
      <c r="P298" s="88"/>
      <c r="Q298" s="122"/>
      <c r="R298" s="122"/>
      <c r="S298"/>
      <c r="AD298"/>
      <c r="AE298" s="95"/>
      <c r="AF298" s="95"/>
      <c r="AG298" s="95"/>
      <c r="AH298" s="95"/>
      <c r="AI298" s="95"/>
      <c r="AJ298" s="95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2:50" s="120" customFormat="1">
      <c r="B299" s="81"/>
      <c r="C299" s="82"/>
      <c r="D299" s="82"/>
      <c r="E299" s="88"/>
      <c r="F299"/>
      <c r="G299" s="88"/>
      <c r="H299" s="88"/>
      <c r="I299" s="88"/>
      <c r="J299" s="88"/>
      <c r="K299" s="88"/>
      <c r="L299"/>
      <c r="M299"/>
      <c r="N299"/>
      <c r="O299"/>
      <c r="P299" s="88"/>
      <c r="Q299" s="122"/>
      <c r="R299" s="122"/>
      <c r="S299"/>
      <c r="AD299"/>
      <c r="AE299" s="95"/>
      <c r="AF299" s="95"/>
      <c r="AG299" s="95"/>
      <c r="AH299" s="95"/>
      <c r="AI299" s="95"/>
      <c r="AJ299" s="95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2:50" s="120" customFormat="1">
      <c r="B300" s="81"/>
      <c r="C300" s="82"/>
      <c r="D300" s="82"/>
      <c r="E300" s="88"/>
      <c r="F300"/>
      <c r="G300" s="88"/>
      <c r="H300" s="88"/>
      <c r="I300" s="88"/>
      <c r="J300" s="88"/>
      <c r="K300" s="88"/>
      <c r="L300"/>
      <c r="M300"/>
      <c r="N300"/>
      <c r="O300"/>
      <c r="P300" s="88"/>
      <c r="Q300" s="122"/>
      <c r="R300" s="122"/>
      <c r="S300"/>
      <c r="AD300"/>
      <c r="AE300" s="95"/>
      <c r="AF300" s="95"/>
      <c r="AG300" s="95"/>
      <c r="AH300" s="95"/>
      <c r="AI300" s="95"/>
      <c r="AJ300" s="95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2:50" s="120" customFormat="1">
      <c r="B301" s="81"/>
      <c r="C301" s="82"/>
      <c r="D301" s="82"/>
      <c r="E301" s="88"/>
      <c r="F301"/>
      <c r="G301" s="88"/>
      <c r="H301" s="88"/>
      <c r="I301" s="88"/>
      <c r="J301" s="88"/>
      <c r="K301" s="88"/>
      <c r="L301"/>
      <c r="M301"/>
      <c r="N301"/>
      <c r="O301"/>
      <c r="P301" s="88"/>
      <c r="Q301" s="122"/>
      <c r="R301" s="122"/>
      <c r="S301"/>
      <c r="AD301"/>
      <c r="AE301" s="95"/>
      <c r="AF301" s="95"/>
      <c r="AG301" s="95"/>
      <c r="AH301" s="95"/>
      <c r="AI301" s="95"/>
      <c r="AJ301" s="95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2:50" s="120" customFormat="1">
      <c r="B302" s="81"/>
      <c r="C302" s="82"/>
      <c r="D302" s="82"/>
      <c r="E302" s="88"/>
      <c r="F302"/>
      <c r="G302" s="88"/>
      <c r="H302" s="88"/>
      <c r="I302" s="88"/>
      <c r="J302" s="88"/>
      <c r="K302" s="88"/>
      <c r="L302"/>
      <c r="M302"/>
      <c r="N302"/>
      <c r="O302"/>
      <c r="P302" s="88"/>
      <c r="Q302" s="122"/>
      <c r="R302" s="122"/>
      <c r="S302"/>
      <c r="AD302"/>
      <c r="AE302" s="95"/>
      <c r="AF302" s="95"/>
      <c r="AG302" s="95"/>
      <c r="AH302" s="95"/>
      <c r="AI302" s="95"/>
      <c r="AJ302" s="95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2:50" s="120" customFormat="1">
      <c r="B303" s="81"/>
      <c r="C303" s="82"/>
      <c r="D303" s="82"/>
      <c r="E303" s="88"/>
      <c r="F303"/>
      <c r="G303" s="88"/>
      <c r="H303" s="88"/>
      <c r="I303" s="88"/>
      <c r="J303" s="88"/>
      <c r="K303" s="88"/>
      <c r="L303"/>
      <c r="M303"/>
      <c r="N303"/>
      <c r="O303"/>
      <c r="P303" s="88"/>
      <c r="Q303" s="122"/>
      <c r="R303" s="122"/>
      <c r="S303"/>
      <c r="AD303"/>
      <c r="AE303" s="95"/>
      <c r="AF303" s="95"/>
      <c r="AG303" s="95"/>
      <c r="AH303" s="95"/>
      <c r="AI303" s="95"/>
      <c r="AJ303" s="95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2:50" s="120" customFormat="1">
      <c r="B304" s="81"/>
      <c r="C304" s="82"/>
      <c r="D304" s="82"/>
      <c r="E304" s="88"/>
      <c r="F304"/>
      <c r="G304" s="88"/>
      <c r="H304" s="88"/>
      <c r="I304" s="88"/>
      <c r="J304" s="88"/>
      <c r="K304" s="88"/>
      <c r="L304"/>
      <c r="M304"/>
      <c r="N304"/>
      <c r="O304"/>
      <c r="P304" s="88"/>
      <c r="Q304" s="122"/>
      <c r="R304" s="122"/>
      <c r="S304"/>
      <c r="AD304"/>
      <c r="AE304" s="95"/>
      <c r="AF304" s="95"/>
      <c r="AG304" s="95"/>
      <c r="AH304" s="95"/>
      <c r="AI304" s="95"/>
      <c r="AJ304" s="95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2:50" s="120" customFormat="1">
      <c r="B305" s="81"/>
      <c r="C305" s="82"/>
      <c r="D305" s="82"/>
      <c r="E305" s="88"/>
      <c r="F305"/>
      <c r="G305" s="88"/>
      <c r="H305" s="88"/>
      <c r="I305" s="88"/>
      <c r="J305" s="88"/>
      <c r="K305" s="88"/>
      <c r="L305"/>
      <c r="M305"/>
      <c r="N305"/>
      <c r="O305"/>
      <c r="P305" s="88"/>
      <c r="Q305" s="122"/>
      <c r="R305" s="122"/>
      <c r="S305"/>
      <c r="AD305"/>
      <c r="AE305" s="95"/>
      <c r="AF305" s="95"/>
      <c r="AG305" s="95"/>
      <c r="AH305" s="95"/>
      <c r="AI305" s="95"/>
      <c r="AJ305" s="9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2:50" s="120" customFormat="1">
      <c r="B306" s="81"/>
      <c r="C306" s="82"/>
      <c r="D306" s="82"/>
      <c r="E306" s="88"/>
      <c r="F306"/>
      <c r="G306" s="88"/>
      <c r="H306" s="88"/>
      <c r="I306" s="88"/>
      <c r="J306" s="88"/>
      <c r="K306" s="88"/>
      <c r="L306"/>
      <c r="M306"/>
      <c r="N306"/>
      <c r="O306"/>
      <c r="P306" s="88"/>
      <c r="Q306" s="122"/>
      <c r="R306" s="122"/>
      <c r="S306"/>
      <c r="AD306"/>
      <c r="AE306" s="95"/>
      <c r="AF306" s="95"/>
      <c r="AG306" s="95"/>
      <c r="AH306" s="95"/>
      <c r="AI306" s="95"/>
      <c r="AJ306" s="95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2:50" s="120" customFormat="1">
      <c r="B307" s="81"/>
      <c r="C307" s="82"/>
      <c r="D307" s="82"/>
      <c r="E307" s="88"/>
      <c r="F307"/>
      <c r="G307" s="88"/>
      <c r="H307" s="88"/>
      <c r="I307" s="88"/>
      <c r="J307" s="88"/>
      <c r="K307" s="88"/>
      <c r="L307"/>
      <c r="M307"/>
      <c r="N307"/>
      <c r="O307"/>
      <c r="P307" s="88"/>
      <c r="Q307" s="122"/>
      <c r="R307" s="122"/>
      <c r="S307"/>
      <c r="AD307"/>
      <c r="AE307" s="95"/>
      <c r="AF307" s="95"/>
      <c r="AG307" s="95"/>
      <c r="AH307" s="95"/>
      <c r="AI307" s="95"/>
      <c r="AJ307" s="95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2:50" s="120" customFormat="1">
      <c r="B308" s="81"/>
      <c r="C308" s="82"/>
      <c r="D308" s="82"/>
      <c r="E308" s="88"/>
      <c r="F308"/>
      <c r="G308" s="88"/>
      <c r="H308" s="88"/>
      <c r="I308" s="88"/>
      <c r="J308" s="88"/>
      <c r="K308" s="88"/>
      <c r="L308"/>
      <c r="M308"/>
      <c r="N308"/>
      <c r="O308"/>
      <c r="P308" s="88"/>
      <c r="Q308" s="122"/>
      <c r="R308" s="122"/>
      <c r="S308"/>
      <c r="AD308"/>
      <c r="AE308" s="95"/>
      <c r="AF308" s="95"/>
      <c r="AG308" s="95"/>
      <c r="AH308" s="95"/>
      <c r="AI308" s="95"/>
      <c r="AJ308" s="95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2:50" s="120" customFormat="1">
      <c r="B309" s="81"/>
      <c r="C309" s="82"/>
      <c r="D309" s="82"/>
      <c r="E309" s="88"/>
      <c r="F309"/>
      <c r="G309" s="88"/>
      <c r="H309" s="88"/>
      <c r="I309" s="88"/>
      <c r="J309" s="88"/>
      <c r="K309" s="88"/>
      <c r="L309"/>
      <c r="M309"/>
      <c r="N309"/>
      <c r="O309"/>
      <c r="P309" s="88"/>
      <c r="Q309" s="122"/>
      <c r="R309" s="122"/>
      <c r="S309"/>
      <c r="AD309"/>
      <c r="AE309" s="95"/>
      <c r="AF309" s="95"/>
      <c r="AG309" s="95"/>
      <c r="AH309" s="95"/>
      <c r="AI309" s="95"/>
      <c r="AJ309" s="95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2:50" s="120" customFormat="1">
      <c r="B310" s="81"/>
      <c r="C310" s="82"/>
      <c r="D310" s="82"/>
      <c r="E310" s="88"/>
      <c r="F310"/>
      <c r="G310" s="88"/>
      <c r="H310" s="88"/>
      <c r="I310" s="88"/>
      <c r="J310" s="88"/>
      <c r="K310" s="88"/>
      <c r="L310"/>
      <c r="M310"/>
      <c r="N310"/>
      <c r="O310"/>
      <c r="P310" s="88"/>
      <c r="Q310" s="122"/>
      <c r="R310" s="122"/>
      <c r="S310"/>
      <c r="AD310"/>
      <c r="AE310" s="95"/>
      <c r="AF310" s="95"/>
      <c r="AG310" s="95"/>
      <c r="AH310" s="95"/>
      <c r="AI310" s="95"/>
      <c r="AJ310" s="95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2:50" s="120" customFormat="1">
      <c r="B311" s="81"/>
      <c r="C311" s="82"/>
      <c r="D311" s="82"/>
      <c r="E311" s="88"/>
      <c r="F311"/>
      <c r="G311" s="88"/>
      <c r="H311" s="88"/>
      <c r="I311" s="88"/>
      <c r="J311" s="88"/>
      <c r="K311" s="88"/>
      <c r="L311"/>
      <c r="M311"/>
      <c r="N311"/>
      <c r="O311"/>
      <c r="P311" s="88"/>
      <c r="Q311" s="122"/>
      <c r="R311" s="122"/>
      <c r="S311"/>
      <c r="AD311"/>
      <c r="AE311" s="95"/>
      <c r="AF311" s="95"/>
      <c r="AG311" s="95"/>
      <c r="AH311" s="95"/>
      <c r="AI311" s="95"/>
      <c r="AJ311" s="95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2:50" s="120" customFormat="1">
      <c r="B312" s="81"/>
      <c r="C312" s="82"/>
      <c r="D312" s="82"/>
      <c r="E312" s="88"/>
      <c r="F312"/>
      <c r="G312" s="88"/>
      <c r="H312" s="88"/>
      <c r="I312" s="88"/>
      <c r="J312" s="88"/>
      <c r="K312" s="88"/>
      <c r="L312"/>
      <c r="M312"/>
      <c r="N312"/>
      <c r="O312"/>
      <c r="P312" s="88"/>
      <c r="Q312" s="122"/>
      <c r="R312" s="122"/>
      <c r="S312"/>
      <c r="AD312"/>
      <c r="AE312" s="95"/>
      <c r="AF312" s="95"/>
      <c r="AG312" s="95"/>
      <c r="AH312" s="95"/>
      <c r="AI312" s="95"/>
      <c r="AJ312" s="95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2:50" s="120" customFormat="1">
      <c r="B313" s="81"/>
      <c r="C313" s="82"/>
      <c r="D313" s="82"/>
      <c r="E313" s="88"/>
      <c r="F313"/>
      <c r="G313" s="88"/>
      <c r="H313" s="88"/>
      <c r="I313" s="88"/>
      <c r="J313" s="88"/>
      <c r="K313" s="88"/>
      <c r="L313"/>
      <c r="M313"/>
      <c r="N313"/>
      <c r="O313"/>
      <c r="P313" s="88"/>
      <c r="Q313" s="122"/>
      <c r="R313" s="122"/>
      <c r="S313"/>
      <c r="AD313"/>
      <c r="AE313" s="95"/>
      <c r="AF313" s="95"/>
      <c r="AG313" s="95"/>
      <c r="AH313" s="95"/>
      <c r="AI313" s="95"/>
      <c r="AJ313" s="95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2:50" s="120" customFormat="1">
      <c r="B314" s="81"/>
      <c r="C314" s="82"/>
      <c r="D314" s="82"/>
      <c r="E314" s="88"/>
      <c r="F314"/>
      <c r="G314" s="88"/>
      <c r="H314" s="88"/>
      <c r="I314" s="88"/>
      <c r="J314" s="88"/>
      <c r="K314" s="88"/>
      <c r="L314"/>
      <c r="M314"/>
      <c r="N314"/>
      <c r="O314"/>
      <c r="P314" s="88"/>
      <c r="Q314" s="122"/>
      <c r="R314" s="122"/>
      <c r="S314"/>
      <c r="AD314"/>
      <c r="AE314" s="95"/>
      <c r="AF314" s="95"/>
      <c r="AG314" s="95"/>
      <c r="AH314" s="95"/>
      <c r="AI314" s="95"/>
      <c r="AJ314" s="95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2:50" s="120" customFormat="1">
      <c r="B315" s="81"/>
      <c r="C315" s="82"/>
      <c r="D315" s="82"/>
      <c r="E315" s="88"/>
      <c r="F315"/>
      <c r="G315" s="88"/>
      <c r="H315" s="88"/>
      <c r="I315" s="88"/>
      <c r="J315" s="88"/>
      <c r="K315" s="88"/>
      <c r="L315"/>
      <c r="M315"/>
      <c r="N315"/>
      <c r="O315"/>
      <c r="P315" s="88"/>
      <c r="Q315" s="122"/>
      <c r="R315" s="122"/>
      <c r="S315"/>
      <c r="AD315"/>
      <c r="AE315" s="95"/>
      <c r="AF315" s="95"/>
      <c r="AG315" s="95"/>
      <c r="AH315" s="95"/>
      <c r="AI315" s="95"/>
      <c r="AJ315" s="9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2:50" s="120" customFormat="1">
      <c r="B316" s="81"/>
      <c r="C316" s="82"/>
      <c r="D316" s="82"/>
      <c r="E316" s="88"/>
      <c r="F316"/>
      <c r="G316" s="88"/>
      <c r="H316" s="88"/>
      <c r="I316" s="88"/>
      <c r="J316" s="88"/>
      <c r="K316" s="88"/>
      <c r="L316"/>
      <c r="M316"/>
      <c r="N316"/>
      <c r="O316"/>
      <c r="P316" s="88"/>
      <c r="Q316" s="122"/>
      <c r="R316" s="122"/>
      <c r="S316"/>
      <c r="AD316"/>
      <c r="AE316" s="95"/>
      <c r="AF316" s="95"/>
      <c r="AG316" s="95"/>
      <c r="AH316" s="95"/>
      <c r="AI316" s="95"/>
      <c r="AJ316" s="95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2:50" s="120" customFormat="1">
      <c r="B317" s="81"/>
      <c r="C317" s="82"/>
      <c r="D317" s="82"/>
      <c r="E317" s="88"/>
      <c r="F317"/>
      <c r="G317" s="88"/>
      <c r="H317" s="88"/>
      <c r="I317" s="88"/>
      <c r="J317" s="88"/>
      <c r="K317" s="88"/>
      <c r="L317"/>
      <c r="M317"/>
      <c r="N317"/>
      <c r="O317"/>
      <c r="P317" s="88"/>
      <c r="Q317" s="122"/>
      <c r="R317" s="122"/>
      <c r="S317"/>
      <c r="AD317"/>
      <c r="AE317" s="95"/>
      <c r="AF317" s="95"/>
      <c r="AG317" s="95"/>
      <c r="AH317" s="95"/>
      <c r="AI317" s="95"/>
      <c r="AJ317" s="95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2:50" s="120" customFormat="1">
      <c r="B318" s="81"/>
      <c r="C318" s="82"/>
      <c r="D318" s="82"/>
      <c r="E318" s="88"/>
      <c r="F318"/>
      <c r="G318" s="88"/>
      <c r="H318" s="88"/>
      <c r="I318" s="88"/>
      <c r="J318" s="88"/>
      <c r="K318" s="88"/>
      <c r="L318"/>
      <c r="M318"/>
      <c r="N318"/>
      <c r="O318"/>
      <c r="P318" s="88"/>
      <c r="Q318" s="122"/>
      <c r="R318" s="122"/>
      <c r="S318"/>
      <c r="AD318"/>
      <c r="AE318" s="95"/>
      <c r="AF318" s="95"/>
      <c r="AG318" s="95"/>
      <c r="AH318" s="95"/>
      <c r="AI318" s="95"/>
      <c r="AJ318" s="95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2:50" s="120" customFormat="1">
      <c r="B319" s="81"/>
      <c r="C319" s="82"/>
      <c r="D319" s="82"/>
      <c r="E319" s="88"/>
      <c r="F319"/>
      <c r="G319" s="88"/>
      <c r="H319" s="88"/>
      <c r="I319" s="88"/>
      <c r="J319" s="88"/>
      <c r="K319" s="88"/>
      <c r="L319"/>
      <c r="M319"/>
      <c r="N319"/>
      <c r="O319"/>
      <c r="P319" s="88"/>
      <c r="Q319" s="122"/>
      <c r="R319" s="122"/>
      <c r="S319"/>
      <c r="AD319"/>
      <c r="AE319" s="95"/>
      <c r="AF319" s="95"/>
      <c r="AG319" s="95"/>
      <c r="AH319" s="95"/>
      <c r="AI319" s="95"/>
      <c r="AJ319" s="95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2:50" s="120" customFormat="1">
      <c r="B320" s="81"/>
      <c r="C320" s="82"/>
      <c r="D320" s="82"/>
      <c r="E320" s="88"/>
      <c r="F320"/>
      <c r="G320" s="88"/>
      <c r="H320" s="88"/>
      <c r="I320" s="88"/>
      <c r="J320" s="88"/>
      <c r="K320" s="88"/>
      <c r="L320"/>
      <c r="M320"/>
      <c r="N320"/>
      <c r="O320"/>
      <c r="P320" s="88"/>
      <c r="Q320" s="122"/>
      <c r="R320" s="122"/>
      <c r="S320"/>
      <c r="AD320"/>
      <c r="AE320" s="95"/>
      <c r="AF320" s="95"/>
      <c r="AG320" s="95"/>
      <c r="AH320" s="95"/>
      <c r="AI320" s="95"/>
      <c r="AJ320" s="95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2:50" s="120" customFormat="1">
      <c r="B321" s="81"/>
      <c r="C321" s="82"/>
      <c r="D321" s="82"/>
      <c r="E321" s="88"/>
      <c r="F321"/>
      <c r="G321" s="88"/>
      <c r="H321" s="88"/>
      <c r="I321" s="88"/>
      <c r="J321" s="88"/>
      <c r="K321" s="88"/>
      <c r="L321"/>
      <c r="M321"/>
      <c r="N321"/>
      <c r="O321"/>
      <c r="P321" s="88"/>
      <c r="Q321" s="122"/>
      <c r="R321" s="122"/>
      <c r="S321"/>
      <c r="AD321"/>
      <c r="AE321" s="95"/>
      <c r="AF321" s="95"/>
      <c r="AG321" s="95"/>
      <c r="AH321" s="95"/>
      <c r="AI321" s="95"/>
      <c r="AJ321" s="95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2:50" s="120" customFormat="1">
      <c r="B322" s="81"/>
      <c r="C322" s="82"/>
      <c r="D322" s="82"/>
      <c r="E322" s="88"/>
      <c r="F322"/>
      <c r="G322" s="88"/>
      <c r="H322" s="88"/>
      <c r="I322" s="88"/>
      <c r="J322" s="88"/>
      <c r="K322" s="88"/>
      <c r="L322"/>
      <c r="M322"/>
      <c r="N322"/>
      <c r="O322"/>
      <c r="P322" s="88"/>
      <c r="Q322" s="122"/>
      <c r="R322" s="122"/>
      <c r="S322"/>
      <c r="AD322"/>
      <c r="AE322" s="95"/>
      <c r="AF322" s="95"/>
      <c r="AG322" s="95"/>
      <c r="AH322" s="95"/>
      <c r="AI322" s="95"/>
      <c r="AJ322" s="95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2:50" s="120" customFormat="1">
      <c r="B323" s="81"/>
      <c r="C323" s="82"/>
      <c r="D323" s="82"/>
      <c r="E323" s="88"/>
      <c r="F323"/>
      <c r="G323" s="88"/>
      <c r="H323" s="88"/>
      <c r="I323" s="88"/>
      <c r="J323" s="88"/>
      <c r="K323" s="88"/>
      <c r="L323"/>
      <c r="M323"/>
      <c r="N323"/>
      <c r="O323"/>
      <c r="P323" s="88"/>
      <c r="Q323" s="122"/>
      <c r="R323" s="122"/>
      <c r="S323"/>
      <c r="AD323"/>
      <c r="AE323" s="95"/>
      <c r="AF323" s="95"/>
      <c r="AG323" s="95"/>
      <c r="AH323" s="95"/>
      <c r="AI323" s="95"/>
      <c r="AJ323" s="95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2:50" s="120" customFormat="1">
      <c r="B324" s="81"/>
      <c r="C324" s="82"/>
      <c r="D324" s="82"/>
      <c r="E324" s="88"/>
      <c r="F324"/>
      <c r="G324" s="88"/>
      <c r="H324" s="88"/>
      <c r="I324" s="88"/>
      <c r="J324" s="88"/>
      <c r="K324" s="88"/>
      <c r="L324"/>
      <c r="M324"/>
      <c r="N324"/>
      <c r="O324"/>
      <c r="P324" s="88"/>
      <c r="Q324" s="122"/>
      <c r="R324" s="122"/>
      <c r="S324"/>
      <c r="AD324"/>
      <c r="AE324" s="95"/>
      <c r="AF324" s="95"/>
      <c r="AG324" s="95"/>
      <c r="AH324" s="95"/>
      <c r="AI324" s="95"/>
      <c r="AJ324" s="95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2:50" s="120" customFormat="1">
      <c r="B325" s="81"/>
      <c r="C325" s="82"/>
      <c r="D325" s="82"/>
      <c r="E325" s="88"/>
      <c r="F325"/>
      <c r="G325" s="88"/>
      <c r="H325" s="88"/>
      <c r="I325" s="88"/>
      <c r="J325" s="88"/>
      <c r="K325" s="88"/>
      <c r="L325"/>
      <c r="M325"/>
      <c r="N325"/>
      <c r="O325"/>
      <c r="P325" s="88"/>
      <c r="Q325" s="122"/>
      <c r="R325" s="122"/>
      <c r="S325"/>
      <c r="AD325"/>
      <c r="AE325" s="95"/>
      <c r="AF325" s="95"/>
      <c r="AG325" s="95"/>
      <c r="AH325" s="95"/>
      <c r="AI325" s="95"/>
      <c r="AJ325" s="9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2:50" s="120" customFormat="1">
      <c r="B326" s="81"/>
      <c r="C326" s="82"/>
      <c r="D326" s="82"/>
      <c r="E326" s="88"/>
      <c r="F326"/>
      <c r="G326" s="88"/>
      <c r="H326" s="88"/>
      <c r="I326" s="88"/>
      <c r="J326" s="88"/>
      <c r="K326" s="88"/>
      <c r="L326"/>
      <c r="M326"/>
      <c r="N326"/>
      <c r="O326"/>
      <c r="P326" s="88"/>
      <c r="Q326" s="122"/>
      <c r="R326" s="122"/>
      <c r="S326"/>
      <c r="AD326"/>
      <c r="AE326" s="95"/>
      <c r="AF326" s="95"/>
      <c r="AG326" s="95"/>
      <c r="AH326" s="95"/>
      <c r="AI326" s="95"/>
      <c r="AJ326" s="95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2:50" s="120" customFormat="1">
      <c r="B327" s="81"/>
      <c r="C327" s="82"/>
      <c r="D327" s="82"/>
      <c r="E327" s="88"/>
      <c r="F327"/>
      <c r="G327" s="88"/>
      <c r="H327" s="88"/>
      <c r="I327" s="88"/>
      <c r="J327" s="88"/>
      <c r="K327" s="88"/>
      <c r="L327"/>
      <c r="M327"/>
      <c r="N327"/>
      <c r="O327"/>
      <c r="P327" s="88"/>
      <c r="Q327" s="122"/>
      <c r="R327" s="122"/>
      <c r="S327"/>
      <c r="AD327"/>
      <c r="AE327" s="95"/>
      <c r="AF327" s="95"/>
      <c r="AG327" s="95"/>
      <c r="AH327" s="95"/>
      <c r="AI327" s="95"/>
      <c r="AJ327" s="95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2:50" s="120" customFormat="1">
      <c r="B328" s="81"/>
      <c r="C328" s="82"/>
      <c r="D328" s="82"/>
      <c r="E328" s="88"/>
      <c r="F328"/>
      <c r="G328" s="88"/>
      <c r="H328" s="88"/>
      <c r="I328" s="88"/>
      <c r="J328" s="88"/>
      <c r="K328" s="88"/>
      <c r="L328"/>
      <c r="M328"/>
      <c r="N328"/>
      <c r="O328"/>
      <c r="P328" s="88"/>
      <c r="Q328" s="122"/>
      <c r="R328" s="122"/>
      <c r="S328"/>
      <c r="AD328"/>
      <c r="AE328" s="95"/>
      <c r="AF328" s="95"/>
      <c r="AG328" s="95"/>
      <c r="AH328" s="95"/>
      <c r="AI328" s="95"/>
      <c r="AJ328" s="95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2:50" s="120" customFormat="1">
      <c r="B329" s="81"/>
      <c r="C329" s="82"/>
      <c r="D329" s="82"/>
      <c r="E329" s="88"/>
      <c r="F329"/>
      <c r="G329" s="88"/>
      <c r="H329" s="88"/>
      <c r="I329" s="88"/>
      <c r="J329" s="88"/>
      <c r="K329" s="88"/>
      <c r="L329"/>
      <c r="M329"/>
      <c r="N329"/>
      <c r="O329"/>
      <c r="P329" s="88"/>
      <c r="Q329" s="122"/>
      <c r="R329" s="122"/>
      <c r="S329"/>
      <c r="AD329"/>
      <c r="AE329" s="95"/>
      <c r="AF329" s="95"/>
      <c r="AG329" s="95"/>
      <c r="AH329" s="95"/>
      <c r="AI329" s="95"/>
      <c r="AJ329" s="95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2:50" s="120" customFormat="1">
      <c r="B330" s="81"/>
      <c r="C330" s="82"/>
      <c r="D330" s="82"/>
      <c r="E330" s="88"/>
      <c r="F330"/>
      <c r="G330" s="88"/>
      <c r="H330" s="88"/>
      <c r="I330" s="88"/>
      <c r="J330" s="88"/>
      <c r="K330" s="88"/>
      <c r="L330"/>
      <c r="M330"/>
      <c r="N330"/>
      <c r="O330"/>
      <c r="P330" s="88"/>
      <c r="Q330" s="122"/>
      <c r="R330" s="122"/>
      <c r="S330"/>
      <c r="AD330"/>
      <c r="AE330" s="95"/>
      <c r="AF330" s="95"/>
      <c r="AG330" s="95"/>
      <c r="AH330" s="95"/>
      <c r="AI330" s="95"/>
      <c r="AJ330" s="95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2:50" s="120" customFormat="1">
      <c r="B331" s="81"/>
      <c r="C331" s="82"/>
      <c r="D331" s="82"/>
      <c r="E331" s="88"/>
      <c r="F331"/>
      <c r="G331" s="88"/>
      <c r="H331" s="88"/>
      <c r="I331" s="88"/>
      <c r="J331" s="88"/>
      <c r="K331" s="88"/>
      <c r="L331"/>
      <c r="M331"/>
      <c r="N331"/>
      <c r="O331"/>
      <c r="P331" s="88"/>
      <c r="Q331" s="122"/>
      <c r="R331" s="122"/>
      <c r="S331"/>
      <c r="AD331"/>
      <c r="AE331" s="95"/>
      <c r="AF331" s="95"/>
      <c r="AG331" s="95"/>
      <c r="AH331" s="95"/>
      <c r="AI331" s="95"/>
      <c r="AJ331" s="95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2:50" s="120" customFormat="1">
      <c r="B332" s="81"/>
      <c r="C332" s="82"/>
      <c r="D332" s="82"/>
      <c r="E332" s="88"/>
      <c r="F332"/>
      <c r="G332" s="88"/>
      <c r="H332" s="88"/>
      <c r="I332" s="88"/>
      <c r="J332" s="88"/>
      <c r="K332" s="88"/>
      <c r="L332"/>
      <c r="M332"/>
      <c r="N332"/>
      <c r="O332"/>
      <c r="P332" s="88"/>
      <c r="Q332" s="122"/>
      <c r="R332" s="122"/>
      <c r="S332"/>
      <c r="AD332"/>
      <c r="AE332" s="95"/>
      <c r="AF332" s="95"/>
      <c r="AG332" s="95"/>
      <c r="AH332" s="95"/>
      <c r="AI332" s="95"/>
      <c r="AJ332" s="95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2:50" s="120" customFormat="1">
      <c r="B333" s="81"/>
      <c r="C333" s="82"/>
      <c r="D333" s="82"/>
      <c r="E333" s="88"/>
      <c r="F333"/>
      <c r="G333" s="88"/>
      <c r="H333" s="88"/>
      <c r="I333" s="88"/>
      <c r="J333" s="88"/>
      <c r="K333" s="88"/>
      <c r="L333"/>
      <c r="M333"/>
      <c r="N333"/>
      <c r="O333"/>
      <c r="P333" s="88"/>
      <c r="Q333" s="122"/>
      <c r="R333" s="122"/>
      <c r="S333"/>
      <c r="AD333"/>
      <c r="AE333" s="95"/>
      <c r="AF333" s="95"/>
      <c r="AG333" s="95"/>
      <c r="AH333" s="95"/>
      <c r="AI333" s="95"/>
      <c r="AJ333" s="95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2:50" s="120" customFormat="1">
      <c r="B334" s="81"/>
      <c r="C334" s="82"/>
      <c r="D334" s="82"/>
      <c r="E334" s="88"/>
      <c r="F334"/>
      <c r="G334" s="88"/>
      <c r="H334" s="88"/>
      <c r="I334" s="88"/>
      <c r="J334" s="88"/>
      <c r="K334" s="88"/>
      <c r="L334"/>
      <c r="M334"/>
      <c r="N334"/>
      <c r="O334"/>
      <c r="P334" s="88"/>
      <c r="Q334" s="122"/>
      <c r="R334" s="122"/>
      <c r="S334"/>
      <c r="AD334"/>
      <c r="AE334" s="95"/>
      <c r="AF334" s="95"/>
      <c r="AG334" s="95"/>
      <c r="AH334" s="95"/>
      <c r="AI334" s="95"/>
      <c r="AJ334" s="95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2:50" s="120" customFormat="1">
      <c r="B335" s="81"/>
      <c r="C335" s="82"/>
      <c r="D335" s="82"/>
      <c r="E335" s="88"/>
      <c r="F335"/>
      <c r="G335" s="88"/>
      <c r="H335" s="88"/>
      <c r="I335" s="88"/>
      <c r="J335" s="88"/>
      <c r="K335" s="88"/>
      <c r="L335"/>
      <c r="M335"/>
      <c r="N335"/>
      <c r="O335"/>
      <c r="P335" s="88"/>
      <c r="Q335" s="122"/>
      <c r="R335" s="122"/>
      <c r="S335"/>
      <c r="AD335"/>
      <c r="AE335" s="95"/>
      <c r="AF335" s="95"/>
      <c r="AG335" s="95"/>
      <c r="AH335" s="95"/>
      <c r="AI335" s="95"/>
      <c r="AJ335" s="9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2:50" s="120" customFormat="1">
      <c r="B336" s="81"/>
      <c r="C336" s="82"/>
      <c r="D336" s="82"/>
      <c r="E336" s="88"/>
      <c r="F336"/>
      <c r="G336" s="88"/>
      <c r="H336" s="88"/>
      <c r="I336" s="88"/>
      <c r="J336" s="88"/>
      <c r="K336" s="88"/>
      <c r="L336"/>
      <c r="M336"/>
      <c r="N336"/>
      <c r="O336"/>
      <c r="P336" s="88"/>
      <c r="Q336" s="122"/>
      <c r="R336" s="122"/>
      <c r="S336"/>
      <c r="AD336"/>
      <c r="AE336" s="95"/>
      <c r="AF336" s="95"/>
      <c r="AG336" s="95"/>
      <c r="AH336" s="95"/>
      <c r="AI336" s="95"/>
      <c r="AJ336" s="95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2:50" s="120" customFormat="1">
      <c r="B337" s="81"/>
      <c r="C337" s="82"/>
      <c r="D337" s="82"/>
      <c r="E337" s="88"/>
      <c r="F337"/>
      <c r="G337" s="88"/>
      <c r="H337" s="88"/>
      <c r="I337" s="88"/>
      <c r="J337" s="88"/>
      <c r="K337" s="88"/>
      <c r="L337"/>
      <c r="M337"/>
      <c r="N337"/>
      <c r="O337"/>
      <c r="P337" s="88"/>
      <c r="Q337" s="122"/>
      <c r="R337" s="122"/>
      <c r="S337"/>
      <c r="AD337"/>
      <c r="AE337" s="95"/>
      <c r="AF337" s="95"/>
      <c r="AG337" s="95"/>
      <c r="AH337" s="95"/>
      <c r="AI337" s="95"/>
      <c r="AJ337" s="95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2:50" s="120" customFormat="1">
      <c r="B338" s="81"/>
      <c r="C338" s="82"/>
      <c r="D338" s="82"/>
      <c r="E338" s="88"/>
      <c r="F338"/>
      <c r="G338" s="88"/>
      <c r="H338" s="88"/>
      <c r="I338" s="88"/>
      <c r="J338" s="88"/>
      <c r="K338" s="88"/>
      <c r="L338"/>
      <c r="M338"/>
      <c r="N338"/>
      <c r="O338"/>
      <c r="P338" s="88"/>
      <c r="Q338" s="122"/>
      <c r="R338" s="122"/>
      <c r="S338"/>
      <c r="AD338"/>
      <c r="AE338" s="95"/>
      <c r="AF338" s="95"/>
      <c r="AG338" s="95"/>
      <c r="AH338" s="95"/>
      <c r="AI338" s="95"/>
      <c r="AJ338" s="95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2:50" s="120" customFormat="1">
      <c r="B339" s="81"/>
      <c r="C339" s="82"/>
      <c r="D339" s="82"/>
      <c r="E339" s="88"/>
      <c r="F339"/>
      <c r="G339" s="88"/>
      <c r="H339" s="88"/>
      <c r="I339" s="88"/>
      <c r="J339" s="88"/>
      <c r="K339" s="88"/>
      <c r="L339"/>
      <c r="M339"/>
      <c r="N339"/>
      <c r="O339"/>
      <c r="P339" s="88"/>
      <c r="Q339" s="122"/>
      <c r="R339" s="122"/>
      <c r="S339"/>
      <c r="AD339"/>
      <c r="AE339" s="95"/>
      <c r="AF339" s="95"/>
      <c r="AG339" s="95"/>
      <c r="AH339" s="95"/>
      <c r="AI339" s="95"/>
      <c r="AJ339" s="95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2:50" s="120" customFormat="1">
      <c r="B340" s="81"/>
      <c r="C340" s="82"/>
      <c r="D340" s="82"/>
      <c r="E340" s="88"/>
      <c r="F340"/>
      <c r="G340" s="88"/>
      <c r="H340" s="88"/>
      <c r="I340" s="88"/>
      <c r="J340" s="88"/>
      <c r="K340" s="88"/>
      <c r="L340"/>
      <c r="M340"/>
      <c r="N340"/>
      <c r="O340"/>
      <c r="P340" s="88"/>
      <c r="Q340" s="122"/>
      <c r="R340" s="122"/>
      <c r="S340"/>
      <c r="AD340"/>
      <c r="AE340" s="95"/>
      <c r="AF340" s="95"/>
      <c r="AG340" s="95"/>
      <c r="AH340" s="95"/>
      <c r="AI340" s="95"/>
      <c r="AJ340" s="95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2:50" s="120" customFormat="1">
      <c r="B341" s="81"/>
      <c r="C341" s="82"/>
      <c r="D341" s="82"/>
      <c r="E341" s="88"/>
      <c r="F341"/>
      <c r="G341" s="88"/>
      <c r="H341" s="88"/>
      <c r="I341" s="88"/>
      <c r="J341" s="88"/>
      <c r="K341" s="88"/>
      <c r="L341"/>
      <c r="M341"/>
      <c r="N341"/>
      <c r="O341"/>
      <c r="P341" s="88"/>
      <c r="Q341" s="122"/>
      <c r="R341" s="122"/>
      <c r="S341"/>
      <c r="AD341"/>
      <c r="AE341" s="95"/>
      <c r="AF341" s="95"/>
      <c r="AG341" s="95"/>
      <c r="AH341" s="95"/>
      <c r="AI341" s="95"/>
      <c r="AJ341" s="95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2:50" s="120" customFormat="1">
      <c r="B342" s="81"/>
      <c r="C342" s="82"/>
      <c r="D342" s="82"/>
      <c r="E342" s="88"/>
      <c r="F342"/>
      <c r="G342" s="88"/>
      <c r="H342" s="88"/>
      <c r="I342" s="88"/>
      <c r="J342" s="88"/>
      <c r="K342" s="88"/>
      <c r="L342"/>
      <c r="M342"/>
      <c r="N342"/>
      <c r="O342"/>
      <c r="P342" s="88"/>
      <c r="Q342" s="122"/>
      <c r="R342" s="122"/>
      <c r="S342"/>
      <c r="AD342"/>
      <c r="AE342" s="95"/>
      <c r="AF342" s="95"/>
      <c r="AG342" s="95"/>
      <c r="AH342" s="95"/>
      <c r="AI342" s="95"/>
      <c r="AJ342" s="95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2:50" s="120" customFormat="1">
      <c r="B343" s="81"/>
      <c r="C343" s="82"/>
      <c r="D343" s="82"/>
      <c r="E343" s="88"/>
      <c r="F343"/>
      <c r="G343" s="88"/>
      <c r="H343" s="88"/>
      <c r="I343" s="88"/>
      <c r="J343" s="88"/>
      <c r="K343" s="88"/>
      <c r="L343"/>
      <c r="M343"/>
      <c r="N343"/>
      <c r="O343"/>
      <c r="P343" s="88"/>
      <c r="Q343" s="122"/>
      <c r="R343" s="122"/>
      <c r="S343"/>
      <c r="AD343"/>
      <c r="AE343" s="95"/>
      <c r="AF343" s="95"/>
      <c r="AG343" s="95"/>
      <c r="AH343" s="95"/>
      <c r="AI343" s="95"/>
      <c r="AJ343" s="95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2:50" s="120" customFormat="1">
      <c r="B344" s="81"/>
      <c r="C344" s="82"/>
      <c r="D344" s="82"/>
      <c r="E344" s="88"/>
      <c r="F344"/>
      <c r="G344" s="88"/>
      <c r="H344" s="88"/>
      <c r="I344" s="88"/>
      <c r="J344" s="88"/>
      <c r="K344" s="88"/>
      <c r="L344"/>
      <c r="M344"/>
      <c r="N344"/>
      <c r="O344"/>
      <c r="P344" s="88"/>
      <c r="Q344" s="122"/>
      <c r="R344" s="122"/>
      <c r="S344"/>
      <c r="AD344"/>
      <c r="AE344" s="95"/>
      <c r="AF344" s="95"/>
      <c r="AG344" s="95"/>
      <c r="AH344" s="95"/>
      <c r="AI344" s="95"/>
      <c r="AJ344" s="95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2:50" s="120" customFormat="1">
      <c r="B345" s="81"/>
      <c r="C345" s="82"/>
      <c r="D345" s="82"/>
      <c r="E345" s="88"/>
      <c r="F345"/>
      <c r="G345" s="88"/>
      <c r="H345" s="88"/>
      <c r="I345" s="88"/>
      <c r="J345" s="88"/>
      <c r="K345" s="88"/>
      <c r="L345"/>
      <c r="M345"/>
      <c r="N345"/>
      <c r="O345"/>
      <c r="P345" s="88"/>
      <c r="Q345" s="122"/>
      <c r="R345" s="122"/>
      <c r="S345"/>
      <c r="AD345"/>
      <c r="AE345" s="95"/>
      <c r="AF345" s="95"/>
      <c r="AG345" s="95"/>
      <c r="AH345" s="95"/>
      <c r="AI345" s="95"/>
      <c r="AJ345" s="9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2:50" s="120" customFormat="1">
      <c r="B346" s="81"/>
      <c r="C346" s="82"/>
      <c r="D346" s="82"/>
      <c r="E346" s="88"/>
      <c r="F346"/>
      <c r="G346" s="88"/>
      <c r="H346" s="88"/>
      <c r="I346" s="88"/>
      <c r="J346" s="88"/>
      <c r="K346" s="88"/>
      <c r="L346"/>
      <c r="M346"/>
      <c r="N346"/>
      <c r="O346"/>
      <c r="P346" s="88"/>
      <c r="Q346" s="122"/>
      <c r="R346" s="122"/>
      <c r="S346"/>
      <c r="AD346"/>
      <c r="AE346" s="95"/>
      <c r="AF346" s="95"/>
      <c r="AG346" s="95"/>
      <c r="AH346" s="95"/>
      <c r="AI346" s="95"/>
      <c r="AJ346" s="95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2:50" s="120" customFormat="1">
      <c r="B347" s="81"/>
      <c r="C347" s="82"/>
      <c r="D347" s="82"/>
      <c r="E347" s="88"/>
      <c r="F347"/>
      <c r="G347" s="88"/>
      <c r="H347" s="88"/>
      <c r="I347" s="88"/>
      <c r="J347" s="88"/>
      <c r="K347" s="88"/>
      <c r="L347"/>
      <c r="M347"/>
      <c r="N347"/>
      <c r="O347"/>
      <c r="P347" s="88"/>
      <c r="Q347" s="122"/>
      <c r="R347" s="122"/>
      <c r="S347"/>
      <c r="AD347"/>
      <c r="AE347" s="95"/>
      <c r="AF347" s="95"/>
      <c r="AG347" s="95"/>
      <c r="AH347" s="95"/>
      <c r="AI347" s="95"/>
      <c r="AJ347" s="95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2:50" s="120" customFormat="1">
      <c r="B348" s="81"/>
      <c r="C348" s="82"/>
      <c r="D348" s="82"/>
      <c r="E348" s="88"/>
      <c r="F348"/>
      <c r="G348" s="88"/>
      <c r="H348" s="88"/>
      <c r="I348" s="88"/>
      <c r="J348" s="88"/>
      <c r="K348" s="88"/>
      <c r="L348"/>
      <c r="M348"/>
      <c r="N348"/>
      <c r="O348"/>
      <c r="P348" s="88"/>
      <c r="Q348" s="122"/>
      <c r="R348" s="122"/>
      <c r="S348"/>
      <c r="AD348"/>
      <c r="AE348" s="95"/>
      <c r="AF348" s="95"/>
      <c r="AG348" s="95"/>
      <c r="AH348" s="95"/>
      <c r="AI348" s="95"/>
      <c r="AJ348" s="95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2:50" s="120" customFormat="1">
      <c r="B349" s="81"/>
      <c r="C349" s="82"/>
      <c r="D349" s="82"/>
      <c r="E349" s="88"/>
      <c r="F349"/>
      <c r="G349" s="88"/>
      <c r="H349" s="88"/>
      <c r="I349" s="88"/>
      <c r="J349" s="88"/>
      <c r="K349" s="88"/>
      <c r="L349"/>
      <c r="M349"/>
      <c r="N349"/>
      <c r="O349"/>
      <c r="P349" s="88"/>
      <c r="Q349" s="122"/>
      <c r="R349" s="122"/>
      <c r="S349"/>
      <c r="AD349"/>
      <c r="AE349" s="95"/>
      <c r="AF349" s="95"/>
      <c r="AG349" s="95"/>
      <c r="AH349" s="95"/>
      <c r="AI349" s="95"/>
      <c r="AJ349" s="95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2:50" s="120" customFormat="1">
      <c r="B350" s="81"/>
      <c r="C350" s="82"/>
      <c r="D350" s="82"/>
      <c r="E350" s="88"/>
      <c r="F350"/>
      <c r="G350" s="88"/>
      <c r="H350" s="88"/>
      <c r="I350" s="88"/>
      <c r="J350" s="88"/>
      <c r="K350" s="88"/>
      <c r="L350"/>
      <c r="M350"/>
      <c r="N350"/>
      <c r="O350"/>
      <c r="P350" s="88"/>
      <c r="Q350" s="122"/>
      <c r="R350" s="122"/>
      <c r="S350"/>
      <c r="AD350"/>
      <c r="AE350" s="95"/>
      <c r="AF350" s="95"/>
      <c r="AG350" s="95"/>
      <c r="AH350" s="95"/>
      <c r="AI350" s="95"/>
      <c r="AJ350" s="95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2:50" s="120" customFormat="1">
      <c r="B351" s="81"/>
      <c r="C351" s="82"/>
      <c r="D351" s="82"/>
      <c r="E351" s="88"/>
      <c r="F351"/>
      <c r="G351" s="88"/>
      <c r="H351" s="88"/>
      <c r="I351" s="88"/>
      <c r="J351" s="88"/>
      <c r="K351" s="88"/>
      <c r="L351"/>
      <c r="M351"/>
      <c r="N351"/>
      <c r="O351"/>
      <c r="P351" s="88"/>
      <c r="Q351" s="122"/>
      <c r="R351" s="122"/>
      <c r="S351"/>
      <c r="AD351"/>
      <c r="AE351" s="95"/>
      <c r="AF351" s="95"/>
      <c r="AG351" s="95"/>
      <c r="AH351" s="95"/>
      <c r="AI351" s="95"/>
      <c r="AJ351" s="95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2:50" s="120" customFormat="1">
      <c r="B352" s="81"/>
      <c r="C352" s="82"/>
      <c r="D352" s="82"/>
      <c r="E352" s="88"/>
      <c r="F352"/>
      <c r="G352" s="88"/>
      <c r="H352" s="88"/>
      <c r="I352" s="88"/>
      <c r="J352" s="88"/>
      <c r="K352" s="88"/>
      <c r="L352"/>
      <c r="M352"/>
      <c r="N352"/>
      <c r="O352"/>
      <c r="P352" s="88"/>
      <c r="Q352" s="122"/>
      <c r="R352" s="122"/>
      <c r="S352"/>
      <c r="AD352"/>
      <c r="AE352" s="95"/>
      <c r="AF352" s="95"/>
      <c r="AG352" s="95"/>
      <c r="AH352" s="95"/>
      <c r="AI352" s="95"/>
      <c r="AJ352" s="95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2:50" s="120" customFormat="1">
      <c r="B353" s="81"/>
      <c r="C353" s="82"/>
      <c r="D353" s="82"/>
      <c r="E353" s="88"/>
      <c r="F353"/>
      <c r="G353" s="88"/>
      <c r="H353" s="88"/>
      <c r="I353" s="88"/>
      <c r="J353" s="88"/>
      <c r="K353" s="88"/>
      <c r="L353"/>
      <c r="M353"/>
      <c r="N353"/>
      <c r="O353"/>
      <c r="P353" s="88"/>
      <c r="Q353" s="122"/>
      <c r="R353" s="122"/>
      <c r="S353"/>
      <c r="AD353"/>
      <c r="AE353" s="95"/>
      <c r="AF353" s="95"/>
      <c r="AG353" s="95"/>
      <c r="AH353" s="95"/>
      <c r="AI353" s="95"/>
      <c r="AJ353" s="95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2:50" s="120" customFormat="1">
      <c r="B354" s="81"/>
      <c r="C354" s="82"/>
      <c r="D354" s="82"/>
      <c r="E354" s="88"/>
      <c r="F354"/>
      <c r="G354" s="88"/>
      <c r="H354" s="88"/>
      <c r="I354" s="88"/>
      <c r="J354" s="88"/>
      <c r="K354" s="88"/>
      <c r="L354"/>
      <c r="M354"/>
      <c r="N354"/>
      <c r="O354"/>
      <c r="P354" s="88"/>
      <c r="Q354" s="122"/>
      <c r="R354" s="122"/>
      <c r="S354"/>
      <c r="AD354"/>
      <c r="AE354" s="95"/>
      <c r="AF354" s="95"/>
      <c r="AG354" s="95"/>
      <c r="AH354" s="95"/>
      <c r="AI354" s="95"/>
      <c r="AJ354" s="95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2:50" s="120" customFormat="1">
      <c r="B355" s="81"/>
      <c r="C355" s="82"/>
      <c r="D355" s="82"/>
      <c r="E355" s="88"/>
      <c r="F355"/>
      <c r="G355" s="88"/>
      <c r="H355" s="88"/>
      <c r="I355" s="88"/>
      <c r="J355" s="88"/>
      <c r="K355" s="88"/>
      <c r="L355"/>
      <c r="M355"/>
      <c r="N355"/>
      <c r="O355"/>
      <c r="P355" s="88"/>
      <c r="Q355" s="122"/>
      <c r="R355" s="122"/>
      <c r="S355"/>
      <c r="AD355"/>
      <c r="AE355" s="95"/>
      <c r="AF355" s="95"/>
      <c r="AG355" s="95"/>
      <c r="AH355" s="95"/>
      <c r="AI355" s="95"/>
      <c r="AJ355" s="9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2:50" s="120" customFormat="1">
      <c r="B356" s="81"/>
      <c r="C356" s="82"/>
      <c r="D356" s="82"/>
      <c r="E356" s="88"/>
      <c r="F356"/>
      <c r="G356" s="88"/>
      <c r="H356" s="88"/>
      <c r="I356" s="88"/>
      <c r="J356" s="88"/>
      <c r="K356" s="88"/>
      <c r="L356"/>
      <c r="M356"/>
      <c r="N356"/>
      <c r="O356"/>
      <c r="P356" s="88"/>
      <c r="Q356" s="122"/>
      <c r="R356" s="122"/>
      <c r="S356"/>
      <c r="AD356"/>
      <c r="AE356" s="95"/>
      <c r="AF356" s="95"/>
      <c r="AG356" s="95"/>
      <c r="AH356" s="95"/>
      <c r="AI356" s="95"/>
      <c r="AJ356" s="95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2:50" s="120" customFormat="1">
      <c r="B357" s="81"/>
      <c r="C357" s="82"/>
      <c r="D357" s="82"/>
      <c r="E357" s="88"/>
      <c r="F357"/>
      <c r="G357" s="88"/>
      <c r="H357" s="88"/>
      <c r="I357" s="88"/>
      <c r="J357" s="88"/>
      <c r="K357" s="88"/>
      <c r="L357"/>
      <c r="M357"/>
      <c r="N357"/>
      <c r="O357"/>
      <c r="P357" s="88"/>
      <c r="Q357" s="122"/>
      <c r="R357" s="122"/>
      <c r="S357"/>
      <c r="AD357"/>
      <c r="AE357" s="95"/>
      <c r="AF357" s="95"/>
      <c r="AG357" s="95"/>
      <c r="AH357" s="95"/>
      <c r="AI357" s="95"/>
      <c r="AJ357" s="95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2:50" s="120" customFormat="1">
      <c r="B358" s="81"/>
      <c r="C358" s="82"/>
      <c r="D358" s="82"/>
      <c r="E358" s="88"/>
      <c r="F358"/>
      <c r="G358" s="88"/>
      <c r="H358" s="88"/>
      <c r="I358" s="88"/>
      <c r="J358" s="88"/>
      <c r="K358" s="88"/>
      <c r="L358"/>
      <c r="M358"/>
      <c r="N358"/>
      <c r="O358"/>
      <c r="P358" s="88"/>
      <c r="Q358" s="122"/>
      <c r="R358" s="122"/>
      <c r="S358"/>
      <c r="AD358"/>
      <c r="AE358" s="95"/>
      <c r="AF358" s="95"/>
      <c r="AG358" s="95"/>
      <c r="AH358" s="95"/>
      <c r="AI358" s="95"/>
      <c r="AJ358" s="95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2:50" s="120" customFormat="1">
      <c r="B359" s="81"/>
      <c r="C359" s="82"/>
      <c r="D359" s="82"/>
      <c r="E359" s="88"/>
      <c r="F359"/>
      <c r="G359" s="88"/>
      <c r="H359" s="88"/>
      <c r="I359" s="88"/>
      <c r="J359" s="88"/>
      <c r="K359" s="88"/>
      <c r="L359"/>
      <c r="M359"/>
      <c r="N359"/>
      <c r="O359"/>
      <c r="P359" s="88"/>
      <c r="Q359" s="122"/>
      <c r="R359" s="122"/>
      <c r="S359"/>
      <c r="AD359"/>
      <c r="AE359" s="95"/>
      <c r="AF359" s="95"/>
      <c r="AG359" s="95"/>
      <c r="AH359" s="95"/>
      <c r="AI359" s="95"/>
      <c r="AJ359" s="95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2:50" s="120" customFormat="1">
      <c r="B360" s="81"/>
      <c r="C360" s="82"/>
      <c r="D360" s="82"/>
      <c r="E360" s="88"/>
      <c r="F360"/>
      <c r="G360" s="88"/>
      <c r="H360" s="88"/>
      <c r="I360" s="88"/>
      <c r="J360" s="88"/>
      <c r="K360" s="88"/>
      <c r="L360"/>
      <c r="M360"/>
      <c r="N360"/>
      <c r="O360"/>
      <c r="P360" s="88"/>
      <c r="Q360" s="122"/>
      <c r="R360" s="122"/>
      <c r="S360"/>
      <c r="AD360"/>
      <c r="AE360" s="95"/>
      <c r="AF360" s="95"/>
      <c r="AG360" s="95"/>
      <c r="AH360" s="95"/>
      <c r="AI360" s="95"/>
      <c r="AJ360" s="95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2:50" s="120" customFormat="1">
      <c r="B361" s="81"/>
      <c r="C361" s="82"/>
      <c r="D361" s="82"/>
      <c r="E361" s="88"/>
      <c r="F361"/>
      <c r="G361" s="88"/>
      <c r="H361" s="88"/>
      <c r="I361" s="88"/>
      <c r="J361" s="88"/>
      <c r="K361" s="88"/>
      <c r="L361"/>
      <c r="M361"/>
      <c r="N361"/>
      <c r="O361"/>
      <c r="P361" s="88"/>
      <c r="Q361" s="122"/>
      <c r="R361" s="122"/>
      <c r="S361"/>
      <c r="AD361"/>
      <c r="AE361" s="95"/>
      <c r="AF361" s="95"/>
      <c r="AG361" s="95"/>
      <c r="AH361" s="95"/>
      <c r="AI361" s="95"/>
      <c r="AJ361" s="95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2:50" s="120" customFormat="1">
      <c r="B362" s="81"/>
      <c r="C362" s="82"/>
      <c r="D362" s="82"/>
      <c r="E362" s="88"/>
      <c r="F362"/>
      <c r="G362" s="88"/>
      <c r="H362" s="88"/>
      <c r="I362" s="88"/>
      <c r="J362" s="88"/>
      <c r="K362" s="88"/>
      <c r="L362"/>
      <c r="M362"/>
      <c r="N362"/>
      <c r="O362"/>
      <c r="P362" s="88"/>
      <c r="Q362" s="122"/>
      <c r="R362" s="122"/>
      <c r="S362"/>
      <c r="AD362"/>
      <c r="AE362" s="95"/>
      <c r="AF362" s="95"/>
      <c r="AG362" s="95"/>
      <c r="AH362" s="95"/>
      <c r="AI362" s="95"/>
      <c r="AJ362" s="95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2:50" s="120" customFormat="1">
      <c r="B363" s="81"/>
      <c r="C363" s="82"/>
      <c r="D363" s="82"/>
      <c r="E363" s="88"/>
      <c r="F363"/>
      <c r="G363" s="88"/>
      <c r="H363" s="88"/>
      <c r="I363" s="88"/>
      <c r="J363" s="88"/>
      <c r="K363" s="88"/>
      <c r="L363"/>
      <c r="M363"/>
      <c r="N363"/>
      <c r="O363"/>
      <c r="P363" s="88"/>
      <c r="Q363" s="122"/>
      <c r="R363" s="122"/>
      <c r="S363"/>
      <c r="AD363"/>
      <c r="AE363" s="95"/>
      <c r="AF363" s="95"/>
      <c r="AG363" s="95"/>
      <c r="AH363" s="95"/>
      <c r="AI363" s="95"/>
      <c r="AJ363" s="95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2:50" s="120" customFormat="1">
      <c r="B364" s="81"/>
      <c r="C364" s="82"/>
      <c r="D364" s="82"/>
      <c r="E364" s="88"/>
      <c r="F364"/>
      <c r="G364" s="88"/>
      <c r="H364" s="88"/>
      <c r="I364" s="88"/>
      <c r="J364" s="88"/>
      <c r="K364" s="88"/>
      <c r="L364"/>
      <c r="M364"/>
      <c r="N364"/>
      <c r="O364"/>
      <c r="P364" s="88"/>
      <c r="Q364" s="122"/>
      <c r="R364" s="122"/>
      <c r="S364"/>
      <c r="AD364"/>
      <c r="AE364" s="95"/>
      <c r="AF364" s="95"/>
      <c r="AG364" s="95"/>
      <c r="AH364" s="95"/>
      <c r="AI364" s="95"/>
      <c r="AJ364" s="95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2:50" s="120" customFormat="1">
      <c r="B365" s="81"/>
      <c r="C365" s="82"/>
      <c r="D365" s="82"/>
      <c r="E365" s="88"/>
      <c r="F365"/>
      <c r="G365" s="88"/>
      <c r="H365" s="88"/>
      <c r="I365" s="88"/>
      <c r="J365" s="88"/>
      <c r="K365" s="88"/>
      <c r="L365"/>
      <c r="M365"/>
      <c r="N365"/>
      <c r="O365"/>
      <c r="P365" s="88"/>
      <c r="Q365" s="122"/>
      <c r="R365" s="122"/>
      <c r="S365"/>
      <c r="AD365"/>
      <c r="AE365" s="95"/>
      <c r="AF365" s="95"/>
      <c r="AG365" s="95"/>
      <c r="AH365" s="95"/>
      <c r="AI365" s="95"/>
      <c r="AJ365" s="9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2:50" s="120" customFormat="1">
      <c r="B366" s="81"/>
      <c r="C366" s="82"/>
      <c r="D366" s="82"/>
      <c r="E366" s="88"/>
      <c r="F366"/>
      <c r="G366" s="88"/>
      <c r="H366" s="88"/>
      <c r="I366" s="88"/>
      <c r="J366" s="88"/>
      <c r="K366" s="88"/>
      <c r="L366"/>
      <c r="M366"/>
      <c r="N366"/>
      <c r="O366"/>
      <c r="P366" s="88"/>
      <c r="Q366" s="122"/>
      <c r="R366" s="122"/>
      <c r="S366"/>
      <c r="AD366"/>
      <c r="AE366" s="95"/>
      <c r="AF366" s="95"/>
      <c r="AG366" s="95"/>
      <c r="AH366" s="95"/>
      <c r="AI366" s="95"/>
      <c r="AJ366" s="95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2:50" s="120" customFormat="1">
      <c r="B367" s="81"/>
      <c r="C367" s="82"/>
      <c r="D367" s="82"/>
      <c r="E367" s="88"/>
      <c r="F367"/>
      <c r="G367" s="88"/>
      <c r="H367" s="88"/>
      <c r="I367" s="88"/>
      <c r="J367" s="88"/>
      <c r="K367" s="88"/>
      <c r="L367"/>
      <c r="M367"/>
      <c r="N367"/>
      <c r="O367"/>
      <c r="P367" s="88"/>
      <c r="Q367" s="122"/>
      <c r="R367" s="122"/>
      <c r="S367"/>
      <c r="AD367"/>
      <c r="AE367" s="95"/>
      <c r="AF367" s="95"/>
      <c r="AG367" s="95"/>
      <c r="AH367" s="95"/>
      <c r="AI367" s="95"/>
      <c r="AJ367" s="95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2:50" s="120" customFormat="1">
      <c r="B368" s="81"/>
      <c r="C368" s="82"/>
      <c r="D368" s="82"/>
      <c r="E368" s="88"/>
      <c r="F368"/>
      <c r="G368" s="88"/>
      <c r="H368" s="88"/>
      <c r="I368" s="88"/>
      <c r="J368" s="88"/>
      <c r="K368" s="88"/>
      <c r="L368"/>
      <c r="M368"/>
      <c r="N368"/>
      <c r="O368"/>
      <c r="P368" s="88"/>
      <c r="Q368" s="122"/>
      <c r="R368" s="122"/>
      <c r="S368"/>
      <c r="AD368"/>
      <c r="AE368" s="95"/>
      <c r="AF368" s="95"/>
      <c r="AG368" s="95"/>
      <c r="AH368" s="95"/>
      <c r="AI368" s="95"/>
      <c r="AJ368" s="95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2:50" s="120" customFormat="1">
      <c r="B369" s="81"/>
      <c r="C369" s="82"/>
      <c r="D369" s="82"/>
      <c r="E369" s="88"/>
      <c r="F369"/>
      <c r="G369" s="88"/>
      <c r="H369" s="88"/>
      <c r="I369" s="88"/>
      <c r="J369" s="88"/>
      <c r="K369" s="88"/>
      <c r="L369"/>
      <c r="M369"/>
      <c r="N369"/>
      <c r="O369"/>
      <c r="P369" s="88"/>
      <c r="Q369" s="122"/>
      <c r="R369" s="122"/>
      <c r="S369"/>
      <c r="AD369"/>
      <c r="AE369" s="95"/>
      <c r="AF369" s="95"/>
      <c r="AG369" s="95"/>
      <c r="AH369" s="95"/>
      <c r="AI369" s="95"/>
      <c r="AJ369" s="95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2:50" s="120" customFormat="1">
      <c r="B370" s="81"/>
      <c r="C370" s="82"/>
      <c r="D370" s="82"/>
      <c r="E370" s="88"/>
      <c r="F370"/>
      <c r="G370" s="88"/>
      <c r="H370" s="88"/>
      <c r="I370" s="88"/>
      <c r="J370" s="88"/>
      <c r="K370" s="88"/>
      <c r="L370"/>
      <c r="M370"/>
      <c r="N370"/>
      <c r="O370"/>
      <c r="P370" s="88"/>
      <c r="Q370" s="122"/>
      <c r="R370" s="122"/>
      <c r="S370"/>
      <c r="AD370"/>
      <c r="AE370" s="95"/>
      <c r="AF370" s="95"/>
      <c r="AG370" s="95"/>
      <c r="AH370" s="95"/>
      <c r="AI370" s="95"/>
      <c r="AJ370" s="95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2:50" s="120" customFormat="1">
      <c r="B371" s="81"/>
      <c r="C371" s="82"/>
      <c r="D371" s="82"/>
      <c r="E371" s="88"/>
      <c r="F371"/>
      <c r="G371" s="88"/>
      <c r="H371" s="88"/>
      <c r="I371" s="88"/>
      <c r="J371" s="88"/>
      <c r="K371" s="88"/>
      <c r="L371"/>
      <c r="M371"/>
      <c r="N371"/>
      <c r="O371"/>
      <c r="P371" s="88"/>
      <c r="Q371" s="122"/>
      <c r="R371" s="122"/>
      <c r="S371"/>
      <c r="AD371"/>
      <c r="AE371" s="95"/>
      <c r="AF371" s="95"/>
      <c r="AG371" s="95"/>
      <c r="AH371" s="95"/>
      <c r="AI371" s="95"/>
      <c r="AJ371" s="95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2:50" s="120" customFormat="1">
      <c r="B372" s="81"/>
      <c r="C372" s="82"/>
      <c r="D372" s="82"/>
      <c r="E372" s="88"/>
      <c r="F372"/>
      <c r="G372" s="88"/>
      <c r="H372" s="88"/>
      <c r="I372" s="88"/>
      <c r="J372" s="88"/>
      <c r="K372" s="88"/>
      <c r="L372"/>
      <c r="M372"/>
      <c r="N372"/>
      <c r="O372"/>
      <c r="P372" s="88"/>
      <c r="Q372" s="122"/>
      <c r="R372" s="122"/>
      <c r="S372"/>
      <c r="AD372"/>
      <c r="AE372" s="95"/>
      <c r="AF372" s="95"/>
      <c r="AG372" s="95"/>
      <c r="AH372" s="95"/>
      <c r="AI372" s="95"/>
      <c r="AJ372" s="95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2:50" s="120" customFormat="1">
      <c r="B373" s="81"/>
      <c r="C373" s="82"/>
      <c r="D373" s="82"/>
      <c r="E373" s="88"/>
      <c r="F373"/>
      <c r="G373" s="88"/>
      <c r="H373" s="88"/>
      <c r="I373" s="88"/>
      <c r="J373" s="88"/>
      <c r="K373" s="88"/>
      <c r="L373"/>
      <c r="M373"/>
      <c r="N373"/>
      <c r="O373"/>
      <c r="P373" s="88"/>
      <c r="Q373" s="122"/>
      <c r="R373" s="122"/>
      <c r="S373"/>
      <c r="AD373"/>
      <c r="AE373" s="95"/>
      <c r="AF373" s="95"/>
      <c r="AG373" s="95"/>
      <c r="AH373" s="95"/>
      <c r="AI373" s="95"/>
      <c r="AJ373" s="95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2:50" s="120" customFormat="1">
      <c r="B374" s="81"/>
      <c r="C374" s="82"/>
      <c r="D374" s="82"/>
      <c r="E374" s="88"/>
      <c r="F374"/>
      <c r="G374" s="88"/>
      <c r="H374" s="88"/>
      <c r="I374" s="88"/>
      <c r="J374" s="88"/>
      <c r="K374" s="88"/>
      <c r="L374"/>
      <c r="M374"/>
      <c r="N374"/>
      <c r="O374"/>
      <c r="P374" s="88"/>
      <c r="Q374" s="122"/>
      <c r="R374" s="122"/>
      <c r="S374"/>
      <c r="AD374"/>
      <c r="AE374" s="95"/>
      <c r="AF374" s="95"/>
      <c r="AG374" s="95"/>
      <c r="AH374" s="95"/>
      <c r="AI374" s="95"/>
      <c r="AJ374" s="95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2:50" s="120" customFormat="1">
      <c r="B375" s="81"/>
      <c r="C375" s="82"/>
      <c r="D375" s="82"/>
      <c r="E375" s="88"/>
      <c r="F375"/>
      <c r="G375" s="88"/>
      <c r="H375" s="88"/>
      <c r="I375" s="88"/>
      <c r="J375" s="88"/>
      <c r="K375" s="88"/>
      <c r="L375"/>
      <c r="M375"/>
      <c r="N375"/>
      <c r="O375"/>
      <c r="P375" s="88"/>
      <c r="Q375" s="122"/>
      <c r="R375" s="122"/>
      <c r="S375"/>
      <c r="AD375"/>
      <c r="AE375" s="95"/>
      <c r="AF375" s="95"/>
      <c r="AG375" s="95"/>
      <c r="AH375" s="95"/>
      <c r="AI375" s="95"/>
      <c r="AJ375" s="9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2:50" s="120" customFormat="1">
      <c r="B376" s="81"/>
      <c r="C376" s="82"/>
      <c r="D376" s="82"/>
      <c r="E376" s="88"/>
      <c r="F376"/>
      <c r="G376" s="88"/>
      <c r="H376" s="88"/>
      <c r="I376" s="88"/>
      <c r="J376" s="88"/>
      <c r="K376" s="88"/>
      <c r="L376"/>
      <c r="M376"/>
      <c r="N376"/>
      <c r="O376"/>
      <c r="P376" s="88"/>
      <c r="Q376" s="122"/>
      <c r="R376" s="122"/>
      <c r="S376"/>
      <c r="AD376"/>
      <c r="AE376" s="95"/>
      <c r="AF376" s="95"/>
      <c r="AG376" s="95"/>
      <c r="AH376" s="95"/>
      <c r="AI376" s="95"/>
      <c r="AJ376" s="95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2:50" s="120" customFormat="1">
      <c r="B377" s="81"/>
      <c r="C377" s="82"/>
      <c r="D377" s="82"/>
      <c r="E377" s="88"/>
      <c r="F377"/>
      <c r="G377" s="88"/>
      <c r="H377" s="88"/>
      <c r="I377" s="88"/>
      <c r="J377" s="88"/>
      <c r="K377" s="88"/>
      <c r="L377"/>
      <c r="M377"/>
      <c r="N377"/>
      <c r="O377"/>
      <c r="P377" s="88"/>
      <c r="Q377" s="122"/>
      <c r="R377" s="122"/>
      <c r="S377"/>
      <c r="AD377"/>
      <c r="AE377" s="95"/>
      <c r="AF377" s="95"/>
      <c r="AG377" s="95"/>
      <c r="AH377" s="95"/>
      <c r="AI377" s="95"/>
      <c r="AJ377" s="95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2:50" s="120" customFormat="1">
      <c r="B378" s="81"/>
      <c r="C378" s="82"/>
      <c r="D378" s="82"/>
      <c r="E378" s="88"/>
      <c r="F378"/>
      <c r="G378" s="88"/>
      <c r="H378" s="88"/>
      <c r="I378" s="88"/>
      <c r="J378" s="88"/>
      <c r="K378" s="88"/>
      <c r="L378"/>
      <c r="M378"/>
      <c r="N378"/>
      <c r="O378"/>
      <c r="P378" s="88"/>
      <c r="Q378" s="122"/>
      <c r="R378" s="122"/>
      <c r="S378"/>
      <c r="AD378"/>
      <c r="AE378" s="95"/>
      <c r="AF378" s="95"/>
      <c r="AG378" s="95"/>
      <c r="AH378" s="95"/>
      <c r="AI378" s="95"/>
      <c r="AJ378" s="95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2:50" s="120" customFormat="1">
      <c r="B379" s="81"/>
      <c r="C379" s="82"/>
      <c r="D379" s="82"/>
      <c r="E379" s="88"/>
      <c r="F379"/>
      <c r="G379" s="88"/>
      <c r="H379" s="88"/>
      <c r="I379" s="88"/>
      <c r="J379" s="88"/>
      <c r="K379" s="88"/>
      <c r="L379"/>
      <c r="M379"/>
      <c r="N379"/>
      <c r="O379"/>
      <c r="P379" s="88"/>
      <c r="Q379" s="122"/>
      <c r="R379" s="122"/>
      <c r="S379"/>
      <c r="AD379"/>
      <c r="AE379" s="95"/>
      <c r="AF379" s="95"/>
      <c r="AG379" s="95"/>
      <c r="AH379" s="95"/>
      <c r="AI379" s="95"/>
      <c r="AJ379" s="95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2:50" s="120" customFormat="1">
      <c r="B380" s="81"/>
      <c r="C380" s="82"/>
      <c r="D380" s="82"/>
      <c r="E380" s="88"/>
      <c r="F380"/>
      <c r="G380" s="88"/>
      <c r="H380" s="88"/>
      <c r="I380" s="88"/>
      <c r="J380" s="88"/>
      <c r="K380" s="88"/>
      <c r="L380"/>
      <c r="M380"/>
      <c r="N380"/>
      <c r="O380"/>
      <c r="P380" s="88"/>
      <c r="Q380" s="122"/>
      <c r="R380" s="122"/>
      <c r="S380"/>
      <c r="AD380"/>
      <c r="AE380" s="95"/>
      <c r="AF380" s="95"/>
      <c r="AG380" s="95"/>
      <c r="AH380" s="95"/>
      <c r="AI380" s="95"/>
      <c r="AJ380" s="95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2:50" s="120" customFormat="1">
      <c r="B381" s="81"/>
      <c r="C381" s="82"/>
      <c r="D381" s="82"/>
      <c r="E381" s="88"/>
      <c r="F381"/>
      <c r="G381" s="88"/>
      <c r="H381" s="88"/>
      <c r="I381" s="88"/>
      <c r="J381" s="88"/>
      <c r="K381" s="88"/>
      <c r="L381"/>
      <c r="M381"/>
      <c r="N381"/>
      <c r="O381"/>
      <c r="P381" s="88"/>
      <c r="Q381" s="122"/>
      <c r="R381" s="122"/>
      <c r="S381"/>
      <c r="AD381"/>
      <c r="AE381" s="95"/>
      <c r="AF381" s="95"/>
      <c r="AG381" s="95"/>
      <c r="AH381" s="95"/>
      <c r="AI381" s="95"/>
      <c r="AJ381" s="95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2:50" s="120" customFormat="1">
      <c r="B382" s="81"/>
      <c r="C382" s="82"/>
      <c r="D382" s="82"/>
      <c r="E382" s="88"/>
      <c r="F382"/>
      <c r="G382" s="88"/>
      <c r="H382" s="88"/>
      <c r="I382" s="88"/>
      <c r="J382" s="88"/>
      <c r="K382" s="88"/>
      <c r="L382"/>
      <c r="M382"/>
      <c r="N382"/>
      <c r="O382"/>
      <c r="P382" s="88"/>
      <c r="Q382" s="122"/>
      <c r="R382" s="122"/>
      <c r="S382"/>
      <c r="AD382"/>
      <c r="AE382" s="95"/>
      <c r="AF382" s="95"/>
      <c r="AG382" s="95"/>
      <c r="AH382" s="95"/>
      <c r="AI382" s="95"/>
      <c r="AJ382" s="95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2:50" s="120" customFormat="1">
      <c r="B383" s="81"/>
      <c r="C383" s="82"/>
      <c r="D383" s="82"/>
      <c r="E383" s="88"/>
      <c r="F383"/>
      <c r="G383" s="88"/>
      <c r="H383" s="88"/>
      <c r="I383" s="88"/>
      <c r="J383" s="88"/>
      <c r="K383" s="88"/>
      <c r="L383"/>
      <c r="M383"/>
      <c r="N383"/>
      <c r="O383"/>
      <c r="P383" s="88"/>
      <c r="Q383" s="122"/>
      <c r="R383" s="122"/>
      <c r="S383"/>
      <c r="AD383"/>
      <c r="AE383" s="95"/>
      <c r="AF383" s="95"/>
      <c r="AG383" s="95"/>
      <c r="AH383" s="95"/>
      <c r="AI383" s="95"/>
      <c r="AJ383" s="95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2:50" s="120" customFormat="1">
      <c r="B384" s="81"/>
      <c r="C384" s="82"/>
      <c r="D384" s="82"/>
      <c r="E384" s="88"/>
      <c r="F384"/>
      <c r="G384" s="88"/>
      <c r="H384" s="88"/>
      <c r="I384" s="88"/>
      <c r="J384" s="88"/>
      <c r="K384" s="88"/>
      <c r="L384"/>
      <c r="M384"/>
      <c r="N384"/>
      <c r="O384"/>
      <c r="P384" s="88"/>
      <c r="Q384" s="122"/>
      <c r="R384" s="122"/>
      <c r="S384"/>
      <c r="AD384"/>
      <c r="AE384" s="95"/>
      <c r="AF384" s="95"/>
      <c r="AG384" s="95"/>
      <c r="AH384" s="95"/>
      <c r="AI384" s="95"/>
      <c r="AJ384" s="95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2:50" s="120" customFormat="1">
      <c r="B385" s="81"/>
      <c r="C385" s="82"/>
      <c r="D385" s="82"/>
      <c r="E385" s="88"/>
      <c r="F385"/>
      <c r="G385" s="88"/>
      <c r="H385" s="88"/>
      <c r="I385" s="88"/>
      <c r="J385" s="88"/>
      <c r="K385" s="88"/>
      <c r="L385"/>
      <c r="M385"/>
      <c r="N385"/>
      <c r="O385"/>
      <c r="P385" s="88"/>
      <c r="Q385" s="122"/>
      <c r="R385" s="122"/>
      <c r="S385"/>
      <c r="AD385"/>
      <c r="AE385" s="95"/>
      <c r="AF385" s="95"/>
      <c r="AG385" s="95"/>
      <c r="AH385" s="95"/>
      <c r="AI385" s="95"/>
      <c r="AJ385" s="9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2:50" s="120" customFormat="1">
      <c r="B386" s="81"/>
      <c r="C386" s="82"/>
      <c r="D386" s="82"/>
      <c r="E386" s="88"/>
      <c r="F386"/>
      <c r="G386" s="88"/>
      <c r="H386" s="88"/>
      <c r="I386" s="88"/>
      <c r="J386" s="88"/>
      <c r="K386" s="88"/>
      <c r="L386"/>
      <c r="M386"/>
      <c r="N386"/>
      <c r="O386"/>
      <c r="P386" s="88"/>
      <c r="Q386" s="122"/>
      <c r="R386" s="122"/>
      <c r="S386"/>
      <c r="AD386"/>
      <c r="AE386" s="95"/>
      <c r="AF386" s="95"/>
      <c r="AG386" s="95"/>
      <c r="AH386" s="95"/>
      <c r="AI386" s="95"/>
      <c r="AJ386" s="95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2:50" s="120" customFormat="1">
      <c r="B387" s="81"/>
      <c r="C387" s="82"/>
      <c r="D387" s="82"/>
      <c r="E387" s="88"/>
      <c r="F387"/>
      <c r="G387" s="88"/>
      <c r="H387" s="88"/>
      <c r="I387" s="88"/>
      <c r="J387" s="88"/>
      <c r="K387" s="88"/>
      <c r="L387"/>
      <c r="M387"/>
      <c r="N387"/>
      <c r="O387"/>
      <c r="P387" s="88"/>
      <c r="Q387" s="122"/>
      <c r="R387" s="122"/>
      <c r="S387"/>
      <c r="AD387"/>
      <c r="AE387" s="95"/>
      <c r="AF387" s="95"/>
      <c r="AG387" s="95"/>
      <c r="AH387" s="95"/>
      <c r="AI387" s="95"/>
      <c r="AJ387" s="95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2:50" s="120" customFormat="1">
      <c r="B388" s="81"/>
      <c r="C388" s="82"/>
      <c r="D388" s="82"/>
      <c r="E388" s="88"/>
      <c r="F388"/>
      <c r="G388" s="88"/>
      <c r="H388" s="88"/>
      <c r="I388" s="88"/>
      <c r="J388" s="88"/>
      <c r="K388" s="88"/>
      <c r="L388"/>
      <c r="M388"/>
      <c r="N388"/>
      <c r="O388"/>
      <c r="P388" s="88"/>
      <c r="Q388" s="122"/>
      <c r="R388" s="122"/>
      <c r="S388"/>
      <c r="AD388"/>
      <c r="AE388" s="95"/>
      <c r="AF388" s="95"/>
      <c r="AG388" s="95"/>
      <c r="AH388" s="95"/>
      <c r="AI388" s="95"/>
      <c r="AJ388" s="95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2:50" s="120" customFormat="1">
      <c r="B389" s="81"/>
      <c r="C389" s="82"/>
      <c r="D389" s="82"/>
      <c r="E389" s="88"/>
      <c r="F389"/>
      <c r="G389" s="88"/>
      <c r="H389" s="88"/>
      <c r="I389" s="88"/>
      <c r="J389" s="88"/>
      <c r="K389" s="88"/>
      <c r="L389"/>
      <c r="M389"/>
      <c r="N389"/>
      <c r="O389"/>
      <c r="P389" s="88"/>
      <c r="Q389" s="122"/>
      <c r="R389" s="122"/>
      <c r="S389"/>
      <c r="AD389"/>
      <c r="AE389" s="95"/>
      <c r="AF389" s="95"/>
      <c r="AG389" s="95"/>
      <c r="AH389" s="95"/>
      <c r="AI389" s="95"/>
      <c r="AJ389" s="95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2:50" s="120" customFormat="1">
      <c r="B390" s="81"/>
      <c r="C390" s="82"/>
      <c r="D390" s="82"/>
      <c r="E390" s="88"/>
      <c r="F390"/>
      <c r="G390" s="88"/>
      <c r="H390" s="88"/>
      <c r="I390" s="88"/>
      <c r="J390" s="88"/>
      <c r="K390" s="88"/>
      <c r="L390"/>
      <c r="M390"/>
      <c r="N390"/>
      <c r="O390"/>
      <c r="P390" s="88"/>
      <c r="Q390" s="122"/>
      <c r="R390" s="122"/>
      <c r="S390"/>
      <c r="AD390"/>
      <c r="AE390" s="95"/>
      <c r="AF390" s="95"/>
      <c r="AG390" s="95"/>
      <c r="AH390" s="95"/>
      <c r="AI390" s="95"/>
      <c r="AJ390" s="95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2:50" s="120" customFormat="1">
      <c r="B391" s="81"/>
      <c r="C391" s="82"/>
      <c r="D391" s="82"/>
      <c r="E391" s="88"/>
      <c r="F391"/>
      <c r="G391" s="88"/>
      <c r="H391" s="88"/>
      <c r="I391" s="88"/>
      <c r="J391" s="88"/>
      <c r="K391" s="88"/>
      <c r="L391"/>
      <c r="M391"/>
      <c r="N391"/>
      <c r="O391"/>
      <c r="P391" s="88"/>
      <c r="Q391" s="122"/>
      <c r="R391" s="122"/>
      <c r="S391"/>
      <c r="AD391"/>
      <c r="AE391" s="95"/>
      <c r="AF391" s="95"/>
      <c r="AG391" s="95"/>
      <c r="AH391" s="95"/>
      <c r="AI391" s="95"/>
      <c r="AJ391" s="95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2:50" s="120" customFormat="1">
      <c r="B392" s="81"/>
      <c r="C392" s="82"/>
      <c r="D392" s="82"/>
      <c r="E392" s="88"/>
      <c r="F392"/>
      <c r="G392" s="88"/>
      <c r="H392" s="88"/>
      <c r="I392" s="88"/>
      <c r="J392" s="88"/>
      <c r="K392" s="88"/>
      <c r="L392"/>
      <c r="M392"/>
      <c r="N392"/>
      <c r="O392"/>
      <c r="P392" s="88"/>
      <c r="Q392" s="122"/>
      <c r="R392" s="122"/>
      <c r="S392"/>
      <c r="AD392"/>
      <c r="AE392" s="95"/>
      <c r="AF392" s="95"/>
      <c r="AG392" s="95"/>
      <c r="AH392" s="95"/>
      <c r="AI392" s="95"/>
      <c r="AJ392" s="95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2:50" s="120" customFormat="1">
      <c r="B393" s="81"/>
      <c r="C393" s="82"/>
      <c r="D393" s="82"/>
      <c r="E393" s="88"/>
      <c r="F393"/>
      <c r="G393" s="88"/>
      <c r="H393" s="88"/>
      <c r="I393" s="88"/>
      <c r="J393" s="88"/>
      <c r="K393" s="88"/>
      <c r="L393"/>
      <c r="M393"/>
      <c r="N393"/>
      <c r="O393"/>
      <c r="P393" s="88"/>
      <c r="Q393" s="122"/>
      <c r="R393" s="122"/>
      <c r="S393"/>
      <c r="AD393"/>
      <c r="AE393" s="95"/>
      <c r="AF393" s="95"/>
      <c r="AG393" s="95"/>
      <c r="AH393" s="95"/>
      <c r="AI393" s="95"/>
      <c r="AJ393" s="95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2:50" s="120" customFormat="1">
      <c r="B394" s="81"/>
      <c r="C394" s="82"/>
      <c r="D394" s="82"/>
      <c r="E394" s="88"/>
      <c r="F394"/>
      <c r="G394" s="88"/>
      <c r="H394" s="88"/>
      <c r="I394" s="88"/>
      <c r="J394" s="88"/>
      <c r="K394" s="88"/>
      <c r="L394"/>
      <c r="M394"/>
      <c r="N394"/>
      <c r="O394"/>
      <c r="P394" s="88"/>
      <c r="Q394" s="122"/>
      <c r="R394" s="122"/>
      <c r="S394"/>
      <c r="AD394"/>
      <c r="AE394" s="95"/>
      <c r="AF394" s="95"/>
      <c r="AG394" s="95"/>
      <c r="AH394" s="95"/>
      <c r="AI394" s="95"/>
      <c r="AJ394" s="95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2:50" s="120" customFormat="1">
      <c r="B395" s="81"/>
      <c r="C395" s="82"/>
      <c r="D395" s="82"/>
      <c r="E395" s="88"/>
      <c r="F395"/>
      <c r="G395" s="88"/>
      <c r="H395" s="88"/>
      <c r="I395" s="88"/>
      <c r="J395" s="88"/>
      <c r="K395" s="88"/>
      <c r="L395"/>
      <c r="M395"/>
      <c r="N395"/>
      <c r="O395"/>
      <c r="P395" s="88"/>
      <c r="Q395" s="122"/>
      <c r="R395" s="122"/>
      <c r="S395"/>
      <c r="AD395"/>
      <c r="AE395" s="95"/>
      <c r="AF395" s="95"/>
      <c r="AG395" s="95"/>
      <c r="AH395" s="95"/>
      <c r="AI395" s="95"/>
      <c r="AJ395" s="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2:50" s="120" customFormat="1">
      <c r="B396" s="81"/>
      <c r="C396" s="82"/>
      <c r="D396" s="82"/>
      <c r="E396" s="88"/>
      <c r="F396"/>
      <c r="G396" s="88"/>
      <c r="H396" s="88"/>
      <c r="I396" s="88"/>
      <c r="J396" s="88"/>
      <c r="K396" s="88"/>
      <c r="L396"/>
      <c r="M396"/>
      <c r="N396"/>
      <c r="O396"/>
      <c r="P396" s="88"/>
      <c r="Q396" s="122"/>
      <c r="R396" s="122"/>
      <c r="S396"/>
      <c r="AD396"/>
      <c r="AE396" s="95"/>
      <c r="AF396" s="95"/>
      <c r="AG396" s="95"/>
      <c r="AH396" s="95"/>
      <c r="AI396" s="95"/>
      <c r="AJ396" s="95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2:50" s="120" customFormat="1">
      <c r="B397" s="81"/>
      <c r="C397" s="82"/>
      <c r="D397" s="82"/>
      <c r="E397" s="88"/>
      <c r="F397"/>
      <c r="G397" s="88"/>
      <c r="H397" s="88"/>
      <c r="I397" s="88"/>
      <c r="J397" s="88"/>
      <c r="K397" s="88"/>
      <c r="L397"/>
      <c r="M397"/>
      <c r="N397"/>
      <c r="O397"/>
      <c r="P397" s="88"/>
      <c r="Q397" s="122"/>
      <c r="R397" s="122"/>
      <c r="S397"/>
      <c r="AD397"/>
      <c r="AE397" s="95"/>
      <c r="AF397" s="95"/>
      <c r="AG397" s="95"/>
      <c r="AH397" s="95"/>
      <c r="AI397" s="95"/>
      <c r="AJ397" s="95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2:50" s="120" customFormat="1">
      <c r="B398" s="81"/>
      <c r="C398" s="82"/>
      <c r="D398" s="82"/>
      <c r="E398" s="88"/>
      <c r="F398"/>
      <c r="G398" s="88"/>
      <c r="H398" s="88"/>
      <c r="I398" s="88"/>
      <c r="J398" s="88"/>
      <c r="K398" s="88"/>
      <c r="L398"/>
      <c r="M398"/>
      <c r="N398"/>
      <c r="O398"/>
      <c r="P398" s="88"/>
      <c r="Q398" s="122"/>
      <c r="R398" s="122"/>
      <c r="S398"/>
      <c r="AD398"/>
      <c r="AE398" s="95"/>
      <c r="AF398" s="95"/>
      <c r="AG398" s="95"/>
      <c r="AH398" s="95"/>
      <c r="AI398" s="95"/>
      <c r="AJ398" s="95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2:50" s="120" customFormat="1">
      <c r="B399" s="81"/>
      <c r="C399" s="82"/>
      <c r="D399" s="82"/>
      <c r="E399" s="88"/>
      <c r="F399"/>
      <c r="G399" s="88"/>
      <c r="H399" s="88"/>
      <c r="I399" s="88"/>
      <c r="J399" s="88"/>
      <c r="K399" s="88"/>
      <c r="L399"/>
      <c r="M399"/>
      <c r="N399"/>
      <c r="O399"/>
      <c r="P399" s="88"/>
      <c r="Q399" s="122"/>
      <c r="R399" s="122"/>
      <c r="S399"/>
      <c r="AD399"/>
      <c r="AE399" s="95"/>
      <c r="AF399" s="95"/>
      <c r="AG399" s="95"/>
      <c r="AH399" s="95"/>
      <c r="AI399" s="95"/>
      <c r="AJ399" s="95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2:50" s="120" customFormat="1">
      <c r="B400" s="81"/>
      <c r="C400" s="82"/>
      <c r="D400" s="82"/>
      <c r="E400" s="88"/>
      <c r="F400"/>
      <c r="G400" s="88"/>
      <c r="H400" s="88"/>
      <c r="I400" s="88"/>
      <c r="J400" s="88"/>
      <c r="K400" s="88"/>
      <c r="L400"/>
      <c r="M400"/>
      <c r="N400"/>
      <c r="O400"/>
      <c r="P400" s="88"/>
      <c r="Q400" s="122"/>
      <c r="R400" s="122"/>
      <c r="S400"/>
      <c r="AD400"/>
      <c r="AE400" s="95"/>
      <c r="AF400" s="95"/>
      <c r="AG400" s="95"/>
      <c r="AH400" s="95"/>
      <c r="AI400" s="95"/>
      <c r="AJ400" s="95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2:50" s="120" customFormat="1">
      <c r="B401" s="81"/>
      <c r="C401" s="82"/>
      <c r="D401" s="82"/>
      <c r="E401" s="88"/>
      <c r="F401"/>
      <c r="G401" s="88"/>
      <c r="H401" s="88"/>
      <c r="I401" s="88"/>
      <c r="J401" s="88"/>
      <c r="K401" s="88"/>
      <c r="L401"/>
      <c r="M401"/>
      <c r="N401"/>
      <c r="O401"/>
      <c r="P401" s="88"/>
      <c r="Q401" s="122"/>
      <c r="R401" s="122"/>
      <c r="S401"/>
      <c r="AD401"/>
      <c r="AE401" s="95"/>
      <c r="AF401" s="95"/>
      <c r="AG401" s="95"/>
      <c r="AH401" s="95"/>
      <c r="AI401" s="95"/>
      <c r="AJ401" s="95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2:50" s="120" customFormat="1">
      <c r="B402" s="81"/>
      <c r="C402" s="82"/>
      <c r="D402" s="82"/>
      <c r="E402" s="88"/>
      <c r="F402"/>
      <c r="G402" s="88"/>
      <c r="H402" s="88"/>
      <c r="I402" s="88"/>
      <c r="J402" s="88"/>
      <c r="K402" s="88"/>
      <c r="L402"/>
      <c r="M402"/>
      <c r="N402"/>
      <c r="O402"/>
      <c r="P402" s="88"/>
      <c r="Q402" s="122"/>
      <c r="R402" s="122"/>
      <c r="S402"/>
      <c r="AD402"/>
      <c r="AE402" s="95"/>
      <c r="AF402" s="95"/>
      <c r="AG402" s="95"/>
      <c r="AH402" s="95"/>
      <c r="AI402" s="95"/>
      <c r="AJ402" s="95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2:50" s="120" customFormat="1">
      <c r="B403" s="81"/>
      <c r="C403" s="82"/>
      <c r="D403" s="82"/>
      <c r="E403" s="88"/>
      <c r="F403"/>
      <c r="G403" s="88"/>
      <c r="H403" s="88"/>
      <c r="I403" s="88"/>
      <c r="J403" s="88"/>
      <c r="K403" s="88"/>
      <c r="L403"/>
      <c r="M403"/>
      <c r="N403"/>
      <c r="O403"/>
      <c r="P403" s="88"/>
      <c r="Q403" s="122"/>
      <c r="R403" s="122"/>
      <c r="S403"/>
      <c r="AD403"/>
      <c r="AE403" s="95"/>
      <c r="AF403" s="95"/>
      <c r="AG403" s="95"/>
      <c r="AH403" s="95"/>
      <c r="AI403" s="95"/>
      <c r="AJ403" s="95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2:50" s="120" customFormat="1">
      <c r="B404" s="81"/>
      <c r="C404" s="82"/>
      <c r="D404" s="82"/>
      <c r="E404" s="88"/>
      <c r="F404"/>
      <c r="G404" s="88"/>
      <c r="H404" s="88"/>
      <c r="I404" s="88"/>
      <c r="J404" s="88"/>
      <c r="K404" s="88"/>
      <c r="L404"/>
      <c r="M404"/>
      <c r="N404"/>
      <c r="O404"/>
      <c r="P404" s="88"/>
      <c r="Q404" s="122"/>
      <c r="R404" s="122"/>
      <c r="S404"/>
      <c r="AD404"/>
      <c r="AE404" s="95"/>
      <c r="AF404" s="95"/>
      <c r="AG404" s="95"/>
      <c r="AH404" s="95"/>
      <c r="AI404" s="95"/>
      <c r="AJ404" s="95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2:50" s="120" customFormat="1">
      <c r="B405" s="81"/>
      <c r="C405" s="82"/>
      <c r="D405" s="82"/>
      <c r="E405" s="88"/>
      <c r="F405"/>
      <c r="G405" s="88"/>
      <c r="H405" s="88"/>
      <c r="I405" s="88"/>
      <c r="J405" s="88"/>
      <c r="K405" s="88"/>
      <c r="L405"/>
      <c r="M405"/>
      <c r="N405"/>
      <c r="O405"/>
      <c r="P405" s="88"/>
      <c r="Q405" s="122"/>
      <c r="R405" s="122"/>
      <c r="S405"/>
      <c r="AD405"/>
      <c r="AE405" s="95"/>
      <c r="AF405" s="95"/>
      <c r="AG405" s="95"/>
      <c r="AH405" s="95"/>
      <c r="AI405" s="95"/>
      <c r="AJ405" s="9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2:50" s="120" customFormat="1">
      <c r="B406" s="81"/>
      <c r="C406" s="82"/>
      <c r="D406" s="82"/>
      <c r="E406" s="88"/>
      <c r="F406"/>
      <c r="G406" s="88"/>
      <c r="H406" s="88"/>
      <c r="I406" s="88"/>
      <c r="J406" s="88"/>
      <c r="K406" s="88"/>
      <c r="L406"/>
      <c r="M406"/>
      <c r="N406"/>
      <c r="O406"/>
      <c r="P406" s="88"/>
      <c r="Q406" s="122"/>
      <c r="R406" s="122"/>
      <c r="S406"/>
      <c r="AD406"/>
      <c r="AE406" s="95"/>
      <c r="AF406" s="95"/>
      <c r="AG406" s="95"/>
      <c r="AH406" s="95"/>
      <c r="AI406" s="95"/>
      <c r="AJ406" s="95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2:50" s="120" customFormat="1">
      <c r="B407" s="81"/>
      <c r="C407" s="82"/>
      <c r="D407" s="82"/>
      <c r="E407" s="88"/>
      <c r="F407"/>
      <c r="G407" s="88"/>
      <c r="H407" s="88"/>
      <c r="I407" s="88"/>
      <c r="J407" s="88"/>
      <c r="K407" s="88"/>
      <c r="L407"/>
      <c r="M407"/>
      <c r="N407"/>
      <c r="O407"/>
      <c r="P407" s="88"/>
      <c r="Q407" s="122"/>
      <c r="R407" s="122"/>
      <c r="S407"/>
      <c r="AD407"/>
      <c r="AE407" s="95"/>
      <c r="AF407" s="95"/>
      <c r="AG407" s="95"/>
      <c r="AH407" s="95"/>
      <c r="AI407" s="95"/>
      <c r="AJ407" s="95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2:50" s="120" customFormat="1">
      <c r="B408" s="81"/>
      <c r="C408" s="82"/>
      <c r="D408" s="82"/>
      <c r="E408" s="88"/>
      <c r="F408"/>
      <c r="G408" s="88"/>
      <c r="H408" s="88"/>
      <c r="I408" s="88"/>
      <c r="J408" s="88"/>
      <c r="K408" s="88"/>
      <c r="L408"/>
      <c r="M408"/>
      <c r="N408"/>
      <c r="O408"/>
      <c r="P408" s="88"/>
      <c r="Q408" s="122"/>
      <c r="R408" s="122"/>
      <c r="S408"/>
      <c r="AD408"/>
      <c r="AE408" s="95"/>
      <c r="AF408" s="95"/>
      <c r="AG408" s="95"/>
      <c r="AH408" s="95"/>
      <c r="AI408" s="95"/>
      <c r="AJ408" s="95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2:50" s="120" customFormat="1">
      <c r="B409" s="81"/>
      <c r="C409" s="82"/>
      <c r="D409" s="82"/>
      <c r="E409" s="88"/>
      <c r="F409"/>
      <c r="G409" s="88"/>
      <c r="H409" s="88"/>
      <c r="I409" s="88"/>
      <c r="J409" s="88"/>
      <c r="K409" s="88"/>
      <c r="L409"/>
      <c r="M409"/>
      <c r="N409"/>
      <c r="O409"/>
      <c r="P409" s="88"/>
      <c r="Q409" s="122"/>
      <c r="R409" s="122"/>
      <c r="S409"/>
      <c r="AD409"/>
      <c r="AE409" s="95"/>
      <c r="AF409" s="95"/>
      <c r="AG409" s="95"/>
      <c r="AH409" s="95"/>
      <c r="AI409" s="95"/>
      <c r="AJ409" s="95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2:50" s="120" customFormat="1">
      <c r="B410" s="81"/>
      <c r="C410" s="82"/>
      <c r="D410" s="82"/>
      <c r="E410" s="88"/>
      <c r="F410"/>
      <c r="G410" s="88"/>
      <c r="H410" s="88"/>
      <c r="I410" s="88"/>
      <c r="J410" s="88"/>
      <c r="K410" s="88"/>
      <c r="L410"/>
      <c r="M410"/>
      <c r="N410"/>
      <c r="O410"/>
      <c r="P410" s="88"/>
      <c r="Q410" s="122"/>
      <c r="R410" s="122"/>
      <c r="S410"/>
      <c r="AD410"/>
      <c r="AE410" s="95"/>
      <c r="AF410" s="95"/>
      <c r="AG410" s="95"/>
      <c r="AH410" s="95"/>
      <c r="AI410" s="95"/>
      <c r="AJ410" s="95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2:50" s="120" customFormat="1">
      <c r="B411" s="81"/>
      <c r="C411" s="82"/>
      <c r="D411" s="82"/>
      <c r="E411" s="88"/>
      <c r="F411"/>
      <c r="G411" s="88"/>
      <c r="H411" s="88"/>
      <c r="I411" s="88"/>
      <c r="J411" s="88"/>
      <c r="K411" s="88"/>
      <c r="L411"/>
      <c r="M411"/>
      <c r="N411"/>
      <c r="O411"/>
      <c r="P411" s="88"/>
      <c r="Q411" s="122"/>
      <c r="R411" s="122"/>
      <c r="S411"/>
      <c r="AD411"/>
      <c r="AE411" s="95"/>
      <c r="AF411" s="95"/>
      <c r="AG411" s="95"/>
      <c r="AH411" s="95"/>
      <c r="AI411" s="95"/>
      <c r="AJ411" s="95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2:50" s="120" customFormat="1">
      <c r="B412" s="81"/>
      <c r="C412" s="82"/>
      <c r="D412" s="82"/>
      <c r="E412" s="88"/>
      <c r="F412"/>
      <c r="G412" s="88"/>
      <c r="H412" s="88"/>
      <c r="I412" s="88"/>
      <c r="J412" s="88"/>
      <c r="K412" s="88"/>
      <c r="L412"/>
      <c r="M412"/>
      <c r="N412"/>
      <c r="O412"/>
      <c r="P412" s="88"/>
      <c r="Q412" s="122"/>
      <c r="R412" s="122"/>
      <c r="S412"/>
      <c r="AD412"/>
      <c r="AE412" s="95"/>
      <c r="AF412" s="95"/>
      <c r="AG412" s="95"/>
      <c r="AH412" s="95"/>
      <c r="AI412" s="95"/>
      <c r="AJ412" s="95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2:50" s="120" customFormat="1">
      <c r="B413" s="81"/>
      <c r="C413" s="82"/>
      <c r="D413" s="82"/>
      <c r="E413" s="88"/>
      <c r="F413"/>
      <c r="G413" s="88"/>
      <c r="H413" s="88"/>
      <c r="I413" s="88"/>
      <c r="J413" s="88"/>
      <c r="K413" s="88"/>
      <c r="L413"/>
      <c r="M413"/>
      <c r="N413"/>
      <c r="O413"/>
      <c r="P413" s="88"/>
      <c r="Q413" s="122"/>
      <c r="R413" s="122"/>
      <c r="S413"/>
      <c r="AD413"/>
      <c r="AE413" s="95"/>
      <c r="AF413" s="95"/>
      <c r="AG413" s="95"/>
      <c r="AH413" s="95"/>
      <c r="AI413" s="95"/>
      <c r="AJ413" s="95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2:50" s="120" customFormat="1">
      <c r="B414" s="81"/>
      <c r="C414" s="82"/>
      <c r="D414" s="82"/>
      <c r="E414" s="88"/>
      <c r="F414"/>
      <c r="G414" s="88"/>
      <c r="H414" s="88"/>
      <c r="I414" s="88"/>
      <c r="J414" s="88"/>
      <c r="K414" s="88"/>
      <c r="L414"/>
      <c r="M414"/>
      <c r="N414"/>
      <c r="O414"/>
      <c r="P414" s="88"/>
      <c r="Q414" s="122"/>
      <c r="R414" s="122"/>
      <c r="S414"/>
      <c r="AD414"/>
      <c r="AE414" s="95"/>
      <c r="AF414" s="95"/>
      <c r="AG414" s="95"/>
      <c r="AH414" s="95"/>
      <c r="AI414" s="95"/>
      <c r="AJ414" s="95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2:50" s="120" customFormat="1">
      <c r="B415" s="81"/>
      <c r="C415" s="82"/>
      <c r="D415" s="82"/>
      <c r="E415" s="88"/>
      <c r="F415"/>
      <c r="G415" s="88"/>
      <c r="H415" s="88"/>
      <c r="I415" s="88"/>
      <c r="J415" s="88"/>
      <c r="K415" s="88"/>
      <c r="L415"/>
      <c r="M415"/>
      <c r="N415"/>
      <c r="O415"/>
      <c r="P415" s="88"/>
      <c r="Q415" s="122"/>
      <c r="R415" s="122"/>
      <c r="S415"/>
      <c r="AD415"/>
      <c r="AE415" s="95"/>
      <c r="AF415" s="95"/>
      <c r="AG415" s="95"/>
      <c r="AH415" s="95"/>
      <c r="AI415" s="95"/>
      <c r="AJ415" s="9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2:50" s="120" customFormat="1">
      <c r="B416" s="81"/>
      <c r="C416" s="82"/>
      <c r="D416" s="82"/>
      <c r="E416" s="88"/>
      <c r="F416"/>
      <c r="G416" s="88"/>
      <c r="H416" s="88"/>
      <c r="I416" s="88"/>
      <c r="J416" s="88"/>
      <c r="K416" s="88"/>
      <c r="L416"/>
      <c r="M416"/>
      <c r="N416"/>
      <c r="O416"/>
      <c r="P416" s="88"/>
      <c r="Q416" s="122"/>
      <c r="R416" s="122"/>
      <c r="S416"/>
      <c r="AD416"/>
      <c r="AE416" s="95"/>
      <c r="AF416" s="95"/>
      <c r="AG416" s="95"/>
      <c r="AH416" s="95"/>
      <c r="AI416" s="95"/>
      <c r="AJ416" s="95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2:50" s="120" customFormat="1">
      <c r="B417" s="81"/>
      <c r="C417" s="82"/>
      <c r="D417" s="82"/>
      <c r="E417" s="88"/>
      <c r="F417"/>
      <c r="G417" s="88"/>
      <c r="H417" s="88"/>
      <c r="I417" s="88"/>
      <c r="J417" s="88"/>
      <c r="K417" s="88"/>
      <c r="L417"/>
      <c r="M417"/>
      <c r="N417"/>
      <c r="O417"/>
      <c r="P417" s="88"/>
      <c r="Q417" s="122"/>
      <c r="R417" s="122"/>
      <c r="S417"/>
      <c r="AD417"/>
      <c r="AE417" s="95"/>
      <c r="AF417" s="95"/>
      <c r="AG417" s="95"/>
      <c r="AH417" s="95"/>
      <c r="AI417" s="95"/>
      <c r="AJ417" s="95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2:50" s="120" customFormat="1">
      <c r="B418" s="81"/>
      <c r="C418" s="82"/>
      <c r="D418" s="82"/>
      <c r="E418" s="88"/>
      <c r="F418"/>
      <c r="G418" s="88"/>
      <c r="H418" s="88"/>
      <c r="I418" s="88"/>
      <c r="J418" s="88"/>
      <c r="K418" s="88"/>
      <c r="L418"/>
      <c r="M418"/>
      <c r="N418"/>
      <c r="O418"/>
      <c r="P418" s="88"/>
      <c r="Q418" s="122"/>
      <c r="R418" s="122"/>
      <c r="S418"/>
      <c r="AD418"/>
      <c r="AE418" s="95"/>
      <c r="AF418" s="95"/>
      <c r="AG418" s="95"/>
      <c r="AH418" s="95"/>
      <c r="AI418" s="95"/>
      <c r="AJ418" s="95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2:50" s="120" customFormat="1">
      <c r="B419" s="81"/>
      <c r="C419" s="82"/>
      <c r="D419" s="82"/>
      <c r="E419" s="88"/>
      <c r="F419"/>
      <c r="G419" s="88"/>
      <c r="H419" s="88"/>
      <c r="I419" s="88"/>
      <c r="J419" s="88"/>
      <c r="K419" s="88"/>
      <c r="L419"/>
      <c r="M419"/>
      <c r="N419"/>
      <c r="O419"/>
      <c r="P419" s="88"/>
      <c r="Q419" s="122"/>
      <c r="R419" s="122"/>
      <c r="S419"/>
      <c r="AD419"/>
      <c r="AE419" s="95"/>
      <c r="AF419" s="95"/>
      <c r="AG419" s="95"/>
      <c r="AH419" s="95"/>
      <c r="AI419" s="95"/>
      <c r="AJ419" s="95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2:50" s="120" customFormat="1">
      <c r="B420" s="81"/>
      <c r="C420" s="82"/>
      <c r="D420" s="82"/>
      <c r="E420" s="88"/>
      <c r="F420"/>
      <c r="G420" s="88"/>
      <c r="H420" s="88"/>
      <c r="I420" s="88"/>
      <c r="J420" s="88"/>
      <c r="K420" s="88"/>
      <c r="L420"/>
      <c r="M420"/>
      <c r="N420"/>
      <c r="O420"/>
      <c r="P420" s="88"/>
      <c r="Q420" s="122"/>
      <c r="R420" s="122"/>
      <c r="S420"/>
      <c r="AD420"/>
      <c r="AE420" s="95"/>
      <c r="AF420" s="95"/>
      <c r="AG420" s="95"/>
      <c r="AH420" s="95"/>
      <c r="AI420" s="95"/>
      <c r="AJ420" s="95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2:50" s="120" customFormat="1">
      <c r="B421" s="81"/>
      <c r="C421" s="82"/>
      <c r="D421" s="82"/>
      <c r="E421" s="88"/>
      <c r="F421"/>
      <c r="G421" s="88"/>
      <c r="H421" s="88"/>
      <c r="I421" s="88"/>
      <c r="J421" s="88"/>
      <c r="K421" s="88"/>
      <c r="L421"/>
      <c r="M421"/>
      <c r="N421"/>
      <c r="O421"/>
      <c r="P421" s="88"/>
      <c r="Q421" s="122"/>
      <c r="R421" s="122"/>
      <c r="S421"/>
      <c r="AD421"/>
      <c r="AE421" s="95"/>
      <c r="AF421" s="95"/>
      <c r="AG421" s="95"/>
      <c r="AH421" s="95"/>
      <c r="AI421" s="95"/>
      <c r="AJ421" s="95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2:50" s="120" customFormat="1">
      <c r="B422" s="81"/>
      <c r="C422" s="82"/>
      <c r="D422" s="82"/>
      <c r="E422" s="88"/>
      <c r="F422"/>
      <c r="G422" s="88"/>
      <c r="H422" s="88"/>
      <c r="I422" s="88"/>
      <c r="J422" s="88"/>
      <c r="K422" s="88"/>
      <c r="L422"/>
      <c r="M422"/>
      <c r="N422"/>
      <c r="O422"/>
      <c r="P422" s="88"/>
      <c r="Q422" s="122"/>
      <c r="R422" s="122"/>
      <c r="S422"/>
      <c r="AD422"/>
      <c r="AE422" s="95"/>
      <c r="AF422" s="95"/>
      <c r="AG422" s="95"/>
      <c r="AH422" s="95"/>
      <c r="AI422" s="95"/>
      <c r="AJ422" s="95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2:50" s="120" customFormat="1">
      <c r="B423" s="81"/>
      <c r="C423" s="82"/>
      <c r="D423" s="82"/>
      <c r="E423" s="88"/>
      <c r="F423"/>
      <c r="G423" s="88"/>
      <c r="H423" s="88"/>
      <c r="I423" s="88"/>
      <c r="J423" s="88"/>
      <c r="K423" s="88"/>
      <c r="L423"/>
      <c r="M423"/>
      <c r="N423"/>
      <c r="O423"/>
      <c r="P423" s="88"/>
      <c r="Q423" s="122"/>
      <c r="R423" s="122"/>
      <c r="S423"/>
      <c r="AD423"/>
      <c r="AE423" s="95"/>
      <c r="AF423" s="95"/>
      <c r="AG423" s="95"/>
      <c r="AH423" s="95"/>
      <c r="AI423" s="95"/>
      <c r="AJ423" s="95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2:50" s="120" customFormat="1">
      <c r="B424" s="81"/>
      <c r="C424" s="82"/>
      <c r="D424" s="82"/>
      <c r="E424" s="88"/>
      <c r="F424"/>
      <c r="G424" s="88"/>
      <c r="H424" s="88"/>
      <c r="I424" s="88"/>
      <c r="J424" s="88"/>
      <c r="K424" s="88"/>
      <c r="L424"/>
      <c r="M424"/>
      <c r="N424"/>
      <c r="O424"/>
      <c r="P424" s="88"/>
      <c r="Q424" s="122"/>
      <c r="R424" s="122"/>
      <c r="S424"/>
      <c r="AD424"/>
      <c r="AE424" s="95"/>
      <c r="AF424" s="95"/>
      <c r="AG424" s="95"/>
      <c r="AH424" s="95"/>
      <c r="AI424" s="95"/>
      <c r="AJ424" s="95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2:50" s="120" customFormat="1">
      <c r="B425" s="81"/>
      <c r="C425" s="82"/>
      <c r="D425" s="82"/>
      <c r="E425" s="88"/>
      <c r="F425"/>
      <c r="G425" s="88"/>
      <c r="H425" s="88"/>
      <c r="I425" s="88"/>
      <c r="J425" s="88"/>
      <c r="K425" s="88"/>
      <c r="L425"/>
      <c r="M425"/>
      <c r="N425"/>
      <c r="O425"/>
      <c r="P425" s="88"/>
      <c r="Q425" s="122"/>
      <c r="R425" s="122"/>
      <c r="S425"/>
      <c r="AD425"/>
      <c r="AE425" s="95"/>
      <c r="AF425" s="95"/>
      <c r="AG425" s="95"/>
      <c r="AH425" s="95"/>
      <c r="AI425" s="95"/>
      <c r="AJ425" s="9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2:50" s="120" customFormat="1">
      <c r="B426" s="81"/>
      <c r="C426" s="82"/>
      <c r="D426" s="82"/>
      <c r="E426" s="88"/>
      <c r="F426"/>
      <c r="G426" s="88"/>
      <c r="H426" s="88"/>
      <c r="I426" s="88"/>
      <c r="J426" s="88"/>
      <c r="K426" s="88"/>
      <c r="L426"/>
      <c r="M426"/>
      <c r="N426"/>
      <c r="O426"/>
      <c r="P426" s="88"/>
      <c r="Q426" s="122"/>
      <c r="R426" s="122"/>
      <c r="S426"/>
      <c r="AD426"/>
      <c r="AE426" s="95"/>
      <c r="AF426" s="95"/>
      <c r="AG426" s="95"/>
      <c r="AH426" s="95"/>
      <c r="AI426" s="95"/>
      <c r="AJ426" s="95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2:50" s="120" customFormat="1">
      <c r="B427" s="81"/>
      <c r="C427" s="82"/>
      <c r="D427" s="82"/>
      <c r="E427" s="88"/>
      <c r="F427"/>
      <c r="G427" s="88"/>
      <c r="H427" s="88"/>
      <c r="I427" s="88"/>
      <c r="J427" s="88"/>
      <c r="K427" s="88"/>
      <c r="L427"/>
      <c r="M427"/>
      <c r="N427"/>
      <c r="O427"/>
      <c r="P427" s="88"/>
      <c r="Q427" s="122"/>
      <c r="R427" s="122"/>
      <c r="S427"/>
      <c r="AD427"/>
      <c r="AE427" s="95"/>
      <c r="AF427" s="95"/>
      <c r="AG427" s="95"/>
      <c r="AH427" s="95"/>
      <c r="AI427" s="95"/>
      <c r="AJ427" s="95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2:50" s="120" customFormat="1">
      <c r="B428" s="81"/>
      <c r="C428" s="82"/>
      <c r="D428" s="82"/>
      <c r="E428" s="88"/>
      <c r="F428"/>
      <c r="G428" s="88"/>
      <c r="H428" s="88"/>
      <c r="I428" s="88"/>
      <c r="J428" s="88"/>
      <c r="K428" s="88"/>
      <c r="L428"/>
      <c r="M428"/>
      <c r="N428"/>
      <c r="O428"/>
      <c r="P428" s="88"/>
      <c r="Q428" s="122"/>
      <c r="R428" s="122"/>
      <c r="S428"/>
      <c r="AD428"/>
      <c r="AE428" s="95"/>
      <c r="AF428" s="95"/>
      <c r="AG428" s="95"/>
      <c r="AH428" s="95"/>
      <c r="AI428" s="95"/>
      <c r="AJ428" s="95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2:50" s="120" customFormat="1">
      <c r="B429" s="81"/>
      <c r="C429" s="82"/>
      <c r="D429" s="82"/>
      <c r="E429" s="88"/>
      <c r="F429"/>
      <c r="G429" s="88"/>
      <c r="H429" s="88"/>
      <c r="I429" s="88"/>
      <c r="J429" s="88"/>
      <c r="K429" s="88"/>
      <c r="L429"/>
      <c r="M429"/>
      <c r="N429"/>
      <c r="O429"/>
      <c r="P429" s="88"/>
      <c r="Q429" s="122"/>
      <c r="R429" s="122"/>
      <c r="S429"/>
      <c r="AD429"/>
      <c r="AE429" s="95"/>
      <c r="AF429" s="95"/>
      <c r="AG429" s="95"/>
      <c r="AH429" s="95"/>
      <c r="AI429" s="95"/>
      <c r="AJ429" s="95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2:50" s="120" customFormat="1">
      <c r="B430" s="81"/>
      <c r="C430" s="82"/>
      <c r="D430" s="82"/>
      <c r="E430" s="88"/>
      <c r="F430"/>
      <c r="G430" s="88"/>
      <c r="H430" s="88"/>
      <c r="I430" s="88"/>
      <c r="J430" s="88"/>
      <c r="K430" s="88"/>
      <c r="L430"/>
      <c r="M430"/>
      <c r="N430"/>
      <c r="O430"/>
      <c r="P430" s="88"/>
      <c r="Q430" s="122"/>
      <c r="R430" s="122"/>
      <c r="S430"/>
      <c r="AD430"/>
      <c r="AE430" s="95"/>
      <c r="AF430" s="95"/>
      <c r="AG430" s="95"/>
      <c r="AH430" s="95"/>
      <c r="AI430" s="95"/>
      <c r="AJ430" s="95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2:50" s="120" customFormat="1">
      <c r="B431" s="81"/>
      <c r="C431" s="82"/>
      <c r="D431" s="82"/>
      <c r="E431" s="88"/>
      <c r="F431"/>
      <c r="G431" s="88"/>
      <c r="H431" s="88"/>
      <c r="I431" s="88"/>
      <c r="J431" s="88"/>
      <c r="K431" s="88"/>
      <c r="L431"/>
      <c r="M431"/>
      <c r="N431"/>
      <c r="O431"/>
      <c r="P431" s="88"/>
      <c r="Q431" s="122"/>
      <c r="R431" s="122"/>
      <c r="S431"/>
      <c r="AD431"/>
      <c r="AE431" s="95"/>
      <c r="AF431" s="95"/>
      <c r="AG431" s="95"/>
      <c r="AH431" s="95"/>
      <c r="AI431" s="95"/>
      <c r="AJ431" s="95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2:50" s="120" customFormat="1">
      <c r="B432" s="81"/>
      <c r="C432" s="82"/>
      <c r="D432" s="82"/>
      <c r="E432" s="88"/>
      <c r="F432"/>
      <c r="G432" s="88"/>
      <c r="H432" s="88"/>
      <c r="I432" s="88"/>
      <c r="J432" s="88"/>
      <c r="K432" s="88"/>
      <c r="L432"/>
      <c r="M432"/>
      <c r="N432"/>
      <c r="O432"/>
      <c r="P432" s="88"/>
      <c r="Q432" s="122"/>
      <c r="R432" s="122"/>
      <c r="S432"/>
      <c r="AD432"/>
      <c r="AE432" s="95"/>
      <c r="AF432" s="95"/>
      <c r="AG432" s="95"/>
      <c r="AH432" s="95"/>
      <c r="AI432" s="95"/>
      <c r="AJ432" s="95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2:50" s="120" customFormat="1">
      <c r="B433" s="81"/>
      <c r="C433" s="82"/>
      <c r="D433" s="82"/>
      <c r="E433" s="88"/>
      <c r="F433"/>
      <c r="G433" s="88"/>
      <c r="H433" s="88"/>
      <c r="I433" s="88"/>
      <c r="J433" s="88"/>
      <c r="K433" s="88"/>
      <c r="L433"/>
      <c r="M433"/>
      <c r="N433"/>
      <c r="O433"/>
      <c r="P433" s="88"/>
      <c r="Q433" s="122"/>
      <c r="R433" s="122"/>
      <c r="S433"/>
      <c r="AD433"/>
      <c r="AE433" s="95"/>
      <c r="AF433" s="95"/>
      <c r="AG433" s="95"/>
      <c r="AH433" s="95"/>
      <c r="AI433" s="95"/>
      <c r="AJ433" s="95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2:50" s="120" customFormat="1">
      <c r="B434" s="81"/>
      <c r="C434" s="82"/>
      <c r="D434" s="82"/>
      <c r="E434" s="88"/>
      <c r="F434"/>
      <c r="G434" s="88"/>
      <c r="H434" s="88"/>
      <c r="I434" s="88"/>
      <c r="J434" s="88"/>
      <c r="K434" s="88"/>
      <c r="L434"/>
      <c r="M434"/>
      <c r="N434"/>
      <c r="O434"/>
      <c r="P434" s="88"/>
      <c r="Q434" s="122"/>
      <c r="R434" s="122"/>
      <c r="S434"/>
      <c r="AD434"/>
      <c r="AE434" s="95"/>
      <c r="AF434" s="95"/>
      <c r="AG434" s="95"/>
      <c r="AH434" s="95"/>
      <c r="AI434" s="95"/>
      <c r="AJ434" s="95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2:50" s="120" customFormat="1">
      <c r="B435" s="81"/>
      <c r="C435" s="82"/>
      <c r="D435" s="82"/>
      <c r="E435" s="88"/>
      <c r="F435"/>
      <c r="G435" s="88"/>
      <c r="H435" s="88"/>
      <c r="I435" s="88"/>
      <c r="J435" s="88"/>
      <c r="K435" s="88"/>
      <c r="L435"/>
      <c r="M435"/>
      <c r="N435"/>
      <c r="O435"/>
      <c r="P435" s="88"/>
      <c r="Q435" s="122"/>
      <c r="R435" s="122"/>
      <c r="S435"/>
      <c r="AD435"/>
      <c r="AE435" s="95"/>
      <c r="AF435" s="95"/>
      <c r="AG435" s="95"/>
      <c r="AH435" s="95"/>
      <c r="AI435" s="95"/>
      <c r="AJ435" s="9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2:50" s="120" customFormat="1">
      <c r="B436" s="81"/>
      <c r="C436" s="82"/>
      <c r="D436" s="82"/>
      <c r="E436" s="88"/>
      <c r="F436"/>
      <c r="G436" s="88"/>
      <c r="H436" s="88"/>
      <c r="I436" s="88"/>
      <c r="J436" s="88"/>
      <c r="K436" s="88"/>
      <c r="L436"/>
      <c r="M436"/>
      <c r="N436"/>
      <c r="O436"/>
      <c r="P436" s="88"/>
      <c r="Q436" s="122"/>
      <c r="R436" s="122"/>
      <c r="S436"/>
      <c r="AD436"/>
      <c r="AE436" s="95"/>
      <c r="AF436" s="95"/>
      <c r="AG436" s="95"/>
      <c r="AH436" s="95"/>
      <c r="AI436" s="95"/>
      <c r="AJ436" s="95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2:50" s="120" customFormat="1">
      <c r="B437" s="81"/>
      <c r="C437" s="82"/>
      <c r="D437" s="82"/>
      <c r="E437" s="88"/>
      <c r="F437"/>
      <c r="G437" s="88"/>
      <c r="H437" s="88"/>
      <c r="I437" s="88"/>
      <c r="J437" s="88"/>
      <c r="K437" s="88"/>
      <c r="L437"/>
      <c r="M437"/>
      <c r="N437"/>
      <c r="O437"/>
      <c r="P437" s="88"/>
      <c r="Q437" s="122"/>
      <c r="R437" s="122"/>
      <c r="S437"/>
      <c r="AD437"/>
      <c r="AE437" s="95"/>
      <c r="AF437" s="95"/>
      <c r="AG437" s="95"/>
      <c r="AH437" s="95"/>
      <c r="AI437" s="95"/>
      <c r="AJ437" s="95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2:50" s="120" customFormat="1">
      <c r="B438" s="81"/>
      <c r="C438" s="82"/>
      <c r="D438" s="82"/>
      <c r="E438" s="88"/>
      <c r="F438"/>
      <c r="G438" s="88"/>
      <c r="H438" s="88"/>
      <c r="I438" s="88"/>
      <c r="J438" s="88"/>
      <c r="K438" s="88"/>
      <c r="L438"/>
      <c r="M438"/>
      <c r="N438"/>
      <c r="O438"/>
      <c r="P438" s="88"/>
      <c r="Q438" s="122"/>
      <c r="R438" s="122"/>
      <c r="S438"/>
      <c r="AD438"/>
      <c r="AE438" s="95"/>
      <c r="AF438" s="95"/>
      <c r="AG438" s="95"/>
      <c r="AH438" s="95"/>
      <c r="AI438" s="95"/>
      <c r="AJ438" s="95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2:50" s="120" customFormat="1">
      <c r="B439" s="81"/>
      <c r="C439" s="82"/>
      <c r="D439" s="82"/>
      <c r="E439" s="88"/>
      <c r="F439"/>
      <c r="G439" s="88"/>
      <c r="H439" s="88"/>
      <c r="I439" s="88"/>
      <c r="J439" s="88"/>
      <c r="K439" s="88"/>
      <c r="L439"/>
      <c r="M439"/>
      <c r="N439"/>
      <c r="O439"/>
      <c r="P439" s="88"/>
      <c r="Q439" s="122"/>
      <c r="R439" s="122"/>
      <c r="S439"/>
      <c r="AD439"/>
      <c r="AE439" s="95"/>
      <c r="AF439" s="95"/>
      <c r="AG439" s="95"/>
      <c r="AH439" s="95"/>
      <c r="AI439" s="95"/>
      <c r="AJ439" s="95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2:50" s="120" customFormat="1">
      <c r="B440" s="81"/>
      <c r="C440" s="82"/>
      <c r="D440" s="82"/>
      <c r="E440" s="88"/>
      <c r="F440"/>
      <c r="G440" s="88"/>
      <c r="H440" s="88"/>
      <c r="I440" s="88"/>
      <c r="J440" s="88"/>
      <c r="K440" s="88"/>
      <c r="L440"/>
      <c r="M440"/>
      <c r="N440"/>
      <c r="O440"/>
      <c r="P440" s="88"/>
      <c r="Q440" s="122"/>
      <c r="R440" s="122"/>
      <c r="S440"/>
      <c r="AD440"/>
      <c r="AE440" s="95"/>
      <c r="AF440" s="95"/>
      <c r="AG440" s="95"/>
      <c r="AH440" s="95"/>
      <c r="AI440" s="95"/>
      <c r="AJ440" s="95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2:50" s="120" customFormat="1">
      <c r="B441" s="81"/>
      <c r="C441" s="82"/>
      <c r="D441" s="82"/>
      <c r="E441" s="88"/>
      <c r="F441"/>
      <c r="G441" s="88"/>
      <c r="H441" s="88"/>
      <c r="I441" s="88"/>
      <c r="J441" s="88"/>
      <c r="K441" s="88"/>
      <c r="L441"/>
      <c r="M441"/>
      <c r="N441"/>
      <c r="O441"/>
      <c r="P441" s="88"/>
      <c r="Q441" s="122"/>
      <c r="R441" s="122"/>
      <c r="S441"/>
      <c r="AD441"/>
      <c r="AE441" s="95"/>
      <c r="AF441" s="95"/>
      <c r="AG441" s="95"/>
      <c r="AH441" s="95"/>
      <c r="AI441" s="95"/>
      <c r="AJ441" s="95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2:50" s="120" customFormat="1">
      <c r="B442" s="81"/>
      <c r="C442" s="82"/>
      <c r="D442" s="82"/>
      <c r="E442" s="88"/>
      <c r="F442"/>
      <c r="G442" s="88"/>
      <c r="H442" s="88"/>
      <c r="I442" s="88"/>
      <c r="J442" s="88"/>
      <c r="K442" s="88"/>
      <c r="L442"/>
      <c r="M442"/>
      <c r="N442"/>
      <c r="O442"/>
      <c r="P442" s="88"/>
      <c r="Q442" s="122"/>
      <c r="R442" s="122"/>
      <c r="S442"/>
      <c r="AD442"/>
      <c r="AE442" s="95"/>
      <c r="AF442" s="95"/>
      <c r="AG442" s="95"/>
      <c r="AH442" s="95"/>
      <c r="AI442" s="95"/>
      <c r="AJ442" s="95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2:50" s="120" customFormat="1">
      <c r="B443" s="81"/>
      <c r="C443" s="82"/>
      <c r="D443" s="82"/>
      <c r="E443" s="88"/>
      <c r="F443"/>
      <c r="G443" s="88"/>
      <c r="H443" s="88"/>
      <c r="I443" s="88"/>
      <c r="J443" s="88"/>
      <c r="K443" s="88"/>
      <c r="L443"/>
      <c r="M443"/>
      <c r="N443"/>
      <c r="O443"/>
      <c r="P443" s="88"/>
      <c r="Q443" s="122"/>
      <c r="R443" s="122"/>
      <c r="S443"/>
      <c r="AD443"/>
      <c r="AE443" s="95"/>
      <c r="AF443" s="95"/>
      <c r="AG443" s="95"/>
      <c r="AH443" s="95"/>
      <c r="AI443" s="95"/>
      <c r="AJ443" s="95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2:50" s="120" customFormat="1">
      <c r="B444" s="81"/>
      <c r="C444" s="82"/>
      <c r="D444" s="82"/>
      <c r="E444" s="88"/>
      <c r="F444"/>
      <c r="G444" s="88"/>
      <c r="H444" s="88"/>
      <c r="I444" s="88"/>
      <c r="J444" s="88"/>
      <c r="K444" s="88"/>
      <c r="L444"/>
      <c r="M444"/>
      <c r="N444"/>
      <c r="O444"/>
      <c r="P444" s="88"/>
      <c r="Q444" s="122"/>
      <c r="R444" s="122"/>
      <c r="S444"/>
      <c r="AD444"/>
      <c r="AE444" s="95"/>
      <c r="AF444" s="95"/>
      <c r="AG444" s="95"/>
      <c r="AH444" s="95"/>
      <c r="AI444" s="95"/>
      <c r="AJ444" s="95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2:50" s="120" customFormat="1">
      <c r="B445" s="81"/>
      <c r="C445" s="82"/>
      <c r="D445" s="82"/>
      <c r="E445" s="88"/>
      <c r="F445"/>
      <c r="G445" s="88"/>
      <c r="H445" s="88"/>
      <c r="I445" s="88"/>
      <c r="J445" s="88"/>
      <c r="K445" s="88"/>
      <c r="L445"/>
      <c r="M445"/>
      <c r="N445"/>
      <c r="O445"/>
      <c r="P445" s="88"/>
      <c r="Q445" s="122"/>
      <c r="R445" s="122"/>
      <c r="S445"/>
      <c r="AD445"/>
      <c r="AE445" s="95"/>
      <c r="AF445" s="95"/>
      <c r="AG445" s="95"/>
      <c r="AH445" s="95"/>
      <c r="AI445" s="95"/>
      <c r="AJ445" s="9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2:50" s="120" customFormat="1">
      <c r="B446" s="81"/>
      <c r="C446" s="82"/>
      <c r="D446" s="82"/>
      <c r="E446" s="88"/>
      <c r="F446"/>
      <c r="G446" s="88"/>
      <c r="H446" s="88"/>
      <c r="I446" s="88"/>
      <c r="J446" s="88"/>
      <c r="K446" s="88"/>
      <c r="L446"/>
      <c r="M446"/>
      <c r="N446"/>
      <c r="O446"/>
      <c r="P446" s="88"/>
      <c r="Q446" s="122"/>
      <c r="R446" s="122"/>
      <c r="S446"/>
      <c r="AD446"/>
      <c r="AE446" s="95"/>
      <c r="AF446" s="95"/>
      <c r="AG446" s="95"/>
      <c r="AH446" s="95"/>
      <c r="AI446" s="95"/>
      <c r="AJ446" s="95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2:50" s="120" customFormat="1">
      <c r="B447" s="81"/>
      <c r="C447" s="82"/>
      <c r="D447" s="82"/>
      <c r="E447" s="88"/>
      <c r="F447"/>
      <c r="G447" s="88"/>
      <c r="H447" s="88"/>
      <c r="I447" s="88"/>
      <c r="J447" s="88"/>
      <c r="K447" s="88"/>
      <c r="L447"/>
      <c r="M447"/>
      <c r="N447"/>
      <c r="O447"/>
      <c r="P447" s="88"/>
      <c r="Q447" s="122"/>
      <c r="R447" s="122"/>
      <c r="S447"/>
      <c r="AD447"/>
      <c r="AE447" s="95"/>
      <c r="AF447" s="95"/>
      <c r="AG447" s="95"/>
      <c r="AH447" s="95"/>
      <c r="AI447" s="95"/>
      <c r="AJ447" s="95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2:50" s="120" customFormat="1">
      <c r="B448" s="81"/>
      <c r="C448" s="82"/>
      <c r="D448" s="82"/>
      <c r="E448" s="88"/>
      <c r="F448"/>
      <c r="G448" s="88"/>
      <c r="H448" s="88"/>
      <c r="I448" s="88"/>
      <c r="J448" s="88"/>
      <c r="K448" s="88"/>
      <c r="L448"/>
      <c r="M448"/>
      <c r="N448"/>
      <c r="O448"/>
      <c r="P448" s="88"/>
      <c r="Q448" s="122"/>
      <c r="R448" s="122"/>
      <c r="S448"/>
      <c r="AD448"/>
      <c r="AE448" s="95"/>
      <c r="AF448" s="95"/>
      <c r="AG448" s="95"/>
      <c r="AH448" s="95"/>
      <c r="AI448" s="95"/>
      <c r="AJ448" s="95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2:50" s="120" customFormat="1">
      <c r="B449" s="81"/>
      <c r="C449" s="82"/>
      <c r="D449" s="82"/>
      <c r="E449" s="88"/>
      <c r="F449"/>
      <c r="G449" s="88"/>
      <c r="H449" s="88"/>
      <c r="I449" s="88"/>
      <c r="J449" s="88"/>
      <c r="K449" s="88"/>
      <c r="L449"/>
      <c r="M449"/>
      <c r="N449"/>
      <c r="O449"/>
      <c r="P449" s="88"/>
      <c r="Q449" s="122"/>
      <c r="R449" s="122"/>
      <c r="S449"/>
      <c r="AD449"/>
      <c r="AE449" s="95"/>
      <c r="AF449" s="95"/>
      <c r="AG449" s="95"/>
      <c r="AH449" s="95"/>
      <c r="AI449" s="95"/>
      <c r="AJ449" s="95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2:50" s="120" customFormat="1">
      <c r="B450" s="81"/>
      <c r="C450" s="82"/>
      <c r="D450" s="82"/>
      <c r="E450" s="88"/>
      <c r="F450"/>
      <c r="G450" s="88"/>
      <c r="H450" s="88"/>
      <c r="I450" s="88"/>
      <c r="J450" s="88"/>
      <c r="K450" s="88"/>
      <c r="L450"/>
      <c r="M450"/>
      <c r="N450"/>
      <c r="O450"/>
      <c r="P450" s="88"/>
      <c r="Q450" s="122"/>
      <c r="R450" s="122"/>
      <c r="S450"/>
      <c r="AD450"/>
      <c r="AE450" s="95"/>
      <c r="AF450" s="95"/>
      <c r="AG450" s="95"/>
      <c r="AH450" s="95"/>
      <c r="AI450" s="95"/>
      <c r="AJ450" s="95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2:50" s="120" customFormat="1">
      <c r="B451" s="81"/>
      <c r="C451" s="82"/>
      <c r="D451" s="82"/>
      <c r="E451" s="88"/>
      <c r="F451"/>
      <c r="G451" s="88"/>
      <c r="H451" s="88"/>
      <c r="I451" s="88"/>
      <c r="J451" s="88"/>
      <c r="K451" s="88"/>
      <c r="L451"/>
      <c r="M451"/>
      <c r="N451"/>
      <c r="O451"/>
      <c r="P451" s="88"/>
      <c r="Q451" s="122"/>
      <c r="R451" s="122"/>
      <c r="S451"/>
      <c r="AD451"/>
      <c r="AE451" s="95"/>
      <c r="AF451" s="95"/>
      <c r="AG451" s="95"/>
      <c r="AH451" s="95"/>
      <c r="AI451" s="95"/>
      <c r="AJ451" s="95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2:50" s="120" customFormat="1">
      <c r="B452" s="81"/>
      <c r="C452" s="82"/>
      <c r="D452" s="82"/>
      <c r="E452" s="88"/>
      <c r="F452"/>
      <c r="G452" s="88"/>
      <c r="H452" s="88"/>
      <c r="I452" s="88"/>
      <c r="J452" s="88"/>
      <c r="K452" s="88"/>
      <c r="L452"/>
      <c r="M452"/>
      <c r="N452"/>
      <c r="O452"/>
      <c r="P452" s="88"/>
      <c r="Q452" s="122"/>
      <c r="R452" s="122"/>
      <c r="S452"/>
      <c r="AD452"/>
      <c r="AE452" s="95"/>
      <c r="AF452" s="95"/>
      <c r="AG452" s="95"/>
      <c r="AH452" s="95"/>
      <c r="AI452" s="95"/>
      <c r="AJ452" s="95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2:50" s="120" customFormat="1">
      <c r="B453" s="81"/>
      <c r="C453" s="82"/>
      <c r="D453" s="82"/>
      <c r="E453" s="88"/>
      <c r="F453"/>
      <c r="G453" s="88"/>
      <c r="H453" s="88"/>
      <c r="I453" s="88"/>
      <c r="J453" s="88"/>
      <c r="K453" s="88"/>
      <c r="L453"/>
      <c r="M453"/>
      <c r="N453"/>
      <c r="O453"/>
      <c r="P453" s="88"/>
      <c r="Q453" s="122"/>
      <c r="R453" s="122"/>
      <c r="S453"/>
      <c r="AD453"/>
      <c r="AE453" s="95"/>
      <c r="AF453" s="95"/>
      <c r="AG453" s="95"/>
      <c r="AH453" s="95"/>
      <c r="AI453" s="95"/>
      <c r="AJ453" s="95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2:50" s="120" customFormat="1">
      <c r="B454" s="81"/>
      <c r="C454" s="82"/>
      <c r="D454" s="82"/>
      <c r="E454" s="88"/>
      <c r="F454"/>
      <c r="G454" s="88"/>
      <c r="H454" s="88"/>
      <c r="I454" s="88"/>
      <c r="J454" s="88"/>
      <c r="K454" s="88"/>
      <c r="L454"/>
      <c r="M454"/>
      <c r="N454"/>
      <c r="O454"/>
      <c r="P454" s="88"/>
      <c r="Q454" s="122"/>
      <c r="R454" s="122"/>
      <c r="S454"/>
      <c r="AD454"/>
      <c r="AE454" s="95"/>
      <c r="AF454" s="95"/>
      <c r="AG454" s="95"/>
      <c r="AH454" s="95"/>
      <c r="AI454" s="95"/>
      <c r="AJ454" s="95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2:50" s="120" customFormat="1">
      <c r="B455" s="81"/>
      <c r="C455" s="82"/>
      <c r="D455" s="82"/>
      <c r="E455" s="88"/>
      <c r="F455"/>
      <c r="G455" s="88"/>
      <c r="H455" s="88"/>
      <c r="I455" s="88"/>
      <c r="J455" s="88"/>
      <c r="K455" s="88"/>
      <c r="L455"/>
      <c r="M455"/>
      <c r="N455"/>
      <c r="O455"/>
      <c r="P455" s="88"/>
      <c r="Q455" s="122"/>
      <c r="R455" s="122"/>
      <c r="S455"/>
      <c r="AD455"/>
      <c r="AE455" s="95"/>
      <c r="AF455" s="95"/>
      <c r="AG455" s="95"/>
      <c r="AH455" s="95"/>
      <c r="AI455" s="95"/>
      <c r="AJ455" s="9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2:50" s="120" customFormat="1">
      <c r="B456" s="81"/>
      <c r="C456" s="82"/>
      <c r="D456" s="82"/>
      <c r="E456" s="88"/>
      <c r="F456"/>
      <c r="G456" s="88"/>
      <c r="H456" s="88"/>
      <c r="I456" s="88"/>
      <c r="J456" s="88"/>
      <c r="K456" s="88"/>
      <c r="L456"/>
      <c r="M456"/>
      <c r="N456"/>
      <c r="O456"/>
      <c r="P456" s="88"/>
      <c r="Q456" s="122"/>
      <c r="R456" s="122"/>
      <c r="S456"/>
      <c r="AD456"/>
      <c r="AE456" s="95"/>
      <c r="AF456" s="95"/>
      <c r="AG456" s="95"/>
      <c r="AH456" s="95"/>
      <c r="AI456" s="95"/>
      <c r="AJ456" s="95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2:50" s="120" customFormat="1">
      <c r="B457" s="81"/>
      <c r="C457" s="82"/>
      <c r="D457" s="82"/>
      <c r="E457" s="88"/>
      <c r="F457"/>
      <c r="G457" s="88"/>
      <c r="H457" s="88"/>
      <c r="I457" s="88"/>
      <c r="J457" s="88"/>
      <c r="K457" s="88"/>
      <c r="L457"/>
      <c r="M457"/>
      <c r="N457"/>
      <c r="O457"/>
      <c r="P457" s="88"/>
      <c r="Q457" s="122"/>
      <c r="R457" s="122"/>
      <c r="S457"/>
      <c r="AD457"/>
      <c r="AE457" s="95"/>
      <c r="AF457" s="95"/>
      <c r="AG457" s="95"/>
      <c r="AH457" s="95"/>
      <c r="AI457" s="95"/>
      <c r="AJ457" s="95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2:50" s="120" customFormat="1">
      <c r="B458" s="81"/>
      <c r="C458" s="82"/>
      <c r="D458" s="82"/>
      <c r="E458" s="88"/>
      <c r="F458"/>
      <c r="G458" s="88"/>
      <c r="H458" s="88"/>
      <c r="I458" s="88"/>
      <c r="J458" s="88"/>
      <c r="K458" s="88"/>
      <c r="L458"/>
      <c r="M458"/>
      <c r="N458"/>
      <c r="O458"/>
      <c r="P458" s="88"/>
      <c r="Q458" s="122"/>
      <c r="R458" s="122"/>
      <c r="S458"/>
      <c r="AD458"/>
      <c r="AE458" s="95"/>
      <c r="AF458" s="95"/>
      <c r="AG458" s="95"/>
      <c r="AH458" s="95"/>
      <c r="AI458" s="95"/>
      <c r="AJ458" s="95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2:50" s="120" customFormat="1">
      <c r="B459" s="81"/>
      <c r="C459" s="82"/>
      <c r="D459" s="82"/>
      <c r="E459" s="88"/>
      <c r="F459"/>
      <c r="G459" s="88"/>
      <c r="H459" s="88"/>
      <c r="I459" s="88"/>
      <c r="J459" s="88"/>
      <c r="K459" s="88"/>
      <c r="L459"/>
      <c r="M459"/>
      <c r="N459"/>
      <c r="O459"/>
      <c r="P459" s="88"/>
      <c r="Q459" s="122"/>
      <c r="R459" s="122"/>
      <c r="S459"/>
      <c r="AD459"/>
      <c r="AE459" s="95"/>
      <c r="AF459" s="95"/>
      <c r="AG459" s="95"/>
      <c r="AH459" s="95"/>
      <c r="AI459" s="95"/>
      <c r="AJ459" s="95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2:50" s="120" customFormat="1">
      <c r="B460" s="81"/>
      <c r="C460" s="82"/>
      <c r="D460" s="82"/>
      <c r="E460" s="88"/>
      <c r="F460"/>
      <c r="G460" s="88"/>
      <c r="H460" s="88"/>
      <c r="I460" s="88"/>
      <c r="J460" s="88"/>
      <c r="K460" s="88"/>
      <c r="L460"/>
      <c r="M460"/>
      <c r="N460"/>
      <c r="O460"/>
      <c r="P460" s="88"/>
      <c r="Q460" s="122"/>
      <c r="R460" s="122"/>
      <c r="S460"/>
      <c r="AD460"/>
      <c r="AE460" s="95"/>
      <c r="AF460" s="95"/>
      <c r="AG460" s="95"/>
      <c r="AH460" s="95"/>
      <c r="AI460" s="95"/>
      <c r="AJ460" s="95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2:50" s="120" customFormat="1">
      <c r="B461" s="81"/>
      <c r="C461" s="82"/>
      <c r="D461" s="82"/>
      <c r="E461" s="88"/>
      <c r="F461"/>
      <c r="G461" s="88"/>
      <c r="H461" s="88"/>
      <c r="I461" s="88"/>
      <c r="J461" s="88"/>
      <c r="K461" s="88"/>
      <c r="L461"/>
      <c r="M461"/>
      <c r="N461"/>
      <c r="O461"/>
      <c r="P461" s="88"/>
      <c r="Q461" s="122"/>
      <c r="R461" s="122"/>
      <c r="S461"/>
      <c r="AD461"/>
      <c r="AE461" s="95"/>
      <c r="AF461" s="95"/>
      <c r="AG461" s="95"/>
      <c r="AH461" s="95"/>
      <c r="AI461" s="95"/>
      <c r="AJ461" s="95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2:50" s="120" customFormat="1">
      <c r="B462" s="81"/>
      <c r="C462" s="82"/>
      <c r="D462" s="82"/>
      <c r="E462" s="88"/>
      <c r="F462"/>
      <c r="G462" s="88"/>
      <c r="H462" s="88"/>
      <c r="I462" s="88"/>
      <c r="J462" s="88"/>
      <c r="K462" s="88"/>
      <c r="L462"/>
      <c r="M462"/>
      <c r="N462"/>
      <c r="O462"/>
      <c r="P462" s="88"/>
      <c r="Q462" s="122"/>
      <c r="R462" s="122"/>
      <c r="S462"/>
      <c r="AD462"/>
      <c r="AE462" s="95"/>
      <c r="AF462" s="95"/>
      <c r="AG462" s="95"/>
      <c r="AH462" s="95"/>
      <c r="AI462" s="95"/>
      <c r="AJ462" s="95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2:50" s="120" customFormat="1">
      <c r="B463" s="81"/>
      <c r="C463" s="82"/>
      <c r="D463" s="82"/>
      <c r="E463" s="88"/>
      <c r="F463"/>
      <c r="G463" s="88"/>
      <c r="H463" s="88"/>
      <c r="I463" s="88"/>
      <c r="J463" s="88"/>
      <c r="K463" s="88"/>
      <c r="L463"/>
      <c r="M463"/>
      <c r="N463"/>
      <c r="O463"/>
      <c r="P463" s="88"/>
      <c r="Q463" s="122"/>
      <c r="R463" s="122"/>
      <c r="S463"/>
      <c r="AD463"/>
      <c r="AE463" s="95"/>
      <c r="AF463" s="95"/>
      <c r="AG463" s="95"/>
      <c r="AH463" s="95"/>
      <c r="AI463" s="95"/>
      <c r="AJ463" s="95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2:50" s="120" customFormat="1">
      <c r="B464" s="81"/>
      <c r="C464" s="82"/>
      <c r="D464" s="82"/>
      <c r="E464" s="88"/>
      <c r="F464"/>
      <c r="G464" s="88"/>
      <c r="H464" s="88"/>
      <c r="I464" s="88"/>
      <c r="J464" s="88"/>
      <c r="K464" s="88"/>
      <c r="L464"/>
      <c r="M464"/>
      <c r="N464"/>
      <c r="O464"/>
      <c r="P464" s="88"/>
      <c r="Q464" s="122"/>
      <c r="R464" s="122"/>
      <c r="S464"/>
      <c r="AD464"/>
      <c r="AE464" s="95"/>
      <c r="AF464" s="95"/>
      <c r="AG464" s="95"/>
      <c r="AH464" s="95"/>
      <c r="AI464" s="95"/>
      <c r="AJ464" s="95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2:50" s="120" customFormat="1">
      <c r="B465" s="81"/>
      <c r="C465" s="82"/>
      <c r="D465" s="82"/>
      <c r="E465" s="88"/>
      <c r="F465"/>
      <c r="G465" s="88"/>
      <c r="H465" s="88"/>
      <c r="I465" s="88"/>
      <c r="J465" s="88"/>
      <c r="K465" s="88"/>
      <c r="L465"/>
      <c r="M465"/>
      <c r="N465"/>
      <c r="O465"/>
      <c r="P465" s="88"/>
      <c r="Q465" s="122"/>
      <c r="R465" s="122"/>
      <c r="S465"/>
      <c r="AD465"/>
      <c r="AE465" s="95"/>
      <c r="AF465" s="95"/>
      <c r="AG465" s="95"/>
      <c r="AH465" s="95"/>
      <c r="AI465" s="95"/>
      <c r="AJ465" s="9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2:50" s="120" customFormat="1">
      <c r="B466" s="81"/>
      <c r="C466" s="82"/>
      <c r="D466" s="82"/>
      <c r="E466" s="88"/>
      <c r="F466"/>
      <c r="G466" s="88"/>
      <c r="H466" s="88"/>
      <c r="I466" s="88"/>
      <c r="J466" s="88"/>
      <c r="K466" s="88"/>
      <c r="L466"/>
      <c r="M466"/>
      <c r="N466"/>
      <c r="O466"/>
      <c r="P466" s="88"/>
      <c r="Q466" s="122"/>
      <c r="R466" s="122"/>
      <c r="S466"/>
      <c r="AD466"/>
      <c r="AE466" s="95"/>
      <c r="AF466" s="95"/>
      <c r="AG466" s="95"/>
      <c r="AH466" s="95"/>
      <c r="AI466" s="95"/>
      <c r="AJ466" s="95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2:50" s="120" customFormat="1">
      <c r="B467" s="81"/>
      <c r="C467" s="82"/>
      <c r="D467" s="82"/>
      <c r="E467" s="88"/>
      <c r="F467"/>
      <c r="G467" s="88"/>
      <c r="H467" s="88"/>
      <c r="I467" s="88"/>
      <c r="J467" s="88"/>
      <c r="K467" s="88"/>
      <c r="L467"/>
      <c r="M467"/>
      <c r="N467"/>
      <c r="O467"/>
      <c r="P467" s="88"/>
      <c r="Q467" s="122"/>
      <c r="R467" s="122"/>
      <c r="S467"/>
      <c r="AD467"/>
      <c r="AE467" s="95"/>
      <c r="AF467" s="95"/>
      <c r="AG467" s="95"/>
      <c r="AH467" s="95"/>
      <c r="AI467" s="95"/>
      <c r="AJ467" s="95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2:50" s="120" customFormat="1">
      <c r="B468" s="81"/>
      <c r="C468" s="82"/>
      <c r="D468" s="82"/>
      <c r="E468" s="88"/>
      <c r="F468"/>
      <c r="G468" s="88"/>
      <c r="H468" s="88"/>
      <c r="I468" s="88"/>
      <c r="J468" s="88"/>
      <c r="K468" s="88"/>
      <c r="L468"/>
      <c r="M468"/>
      <c r="N468"/>
      <c r="O468"/>
      <c r="P468" s="88"/>
      <c r="Q468" s="122"/>
      <c r="R468" s="122"/>
      <c r="S468"/>
      <c r="AD468"/>
      <c r="AE468" s="95"/>
      <c r="AF468" s="95"/>
      <c r="AG468" s="95"/>
      <c r="AH468" s="95"/>
      <c r="AI468" s="95"/>
      <c r="AJ468" s="95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2:50" s="120" customFormat="1">
      <c r="B469" s="81"/>
      <c r="C469" s="82"/>
      <c r="D469" s="82"/>
      <c r="E469" s="88"/>
      <c r="F469"/>
      <c r="G469" s="88"/>
      <c r="H469" s="88"/>
      <c r="I469" s="88"/>
      <c r="J469" s="88"/>
      <c r="K469" s="88"/>
      <c r="L469"/>
      <c r="M469"/>
      <c r="N469"/>
      <c r="O469"/>
      <c r="P469" s="88"/>
      <c r="Q469" s="122"/>
      <c r="R469" s="122"/>
      <c r="S469"/>
      <c r="AD469"/>
      <c r="AE469" s="95"/>
      <c r="AF469" s="95"/>
      <c r="AG469" s="95"/>
      <c r="AH469" s="95"/>
      <c r="AI469" s="95"/>
      <c r="AJ469" s="95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2:50" s="120" customFormat="1">
      <c r="B470" s="81"/>
      <c r="C470" s="82"/>
      <c r="D470" s="82"/>
      <c r="E470" s="88"/>
      <c r="F470"/>
      <c r="G470" s="88"/>
      <c r="H470" s="88"/>
      <c r="I470" s="88"/>
      <c r="J470" s="88"/>
      <c r="K470" s="88"/>
      <c r="L470"/>
      <c r="M470"/>
      <c r="N470"/>
      <c r="O470"/>
      <c r="P470" s="88"/>
      <c r="Q470" s="122"/>
      <c r="R470" s="122"/>
      <c r="S470"/>
      <c r="AD470"/>
      <c r="AE470" s="95"/>
      <c r="AF470" s="95"/>
      <c r="AG470" s="95"/>
      <c r="AH470" s="95"/>
      <c r="AI470" s="95"/>
      <c r="AJ470" s="95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2:50" s="120" customFormat="1">
      <c r="B471" s="81"/>
      <c r="C471" s="82"/>
      <c r="D471" s="82"/>
      <c r="E471" s="88"/>
      <c r="F471"/>
      <c r="G471" s="88"/>
      <c r="H471" s="88"/>
      <c r="I471" s="88"/>
      <c r="J471" s="88"/>
      <c r="K471" s="88"/>
      <c r="L471"/>
      <c r="M471"/>
      <c r="N471"/>
      <c r="O471"/>
      <c r="P471" s="88"/>
      <c r="Q471" s="122"/>
      <c r="R471" s="122"/>
      <c r="S471"/>
      <c r="AD471"/>
      <c r="AE471" s="95"/>
      <c r="AF471" s="95"/>
      <c r="AG471" s="95"/>
      <c r="AH471" s="95"/>
      <c r="AI471" s="95"/>
      <c r="AJ471" s="95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2:50" s="120" customFormat="1">
      <c r="B472" s="81"/>
      <c r="C472" s="82"/>
      <c r="D472" s="82"/>
      <c r="E472" s="88"/>
      <c r="F472"/>
      <c r="G472" s="88"/>
      <c r="H472" s="88"/>
      <c r="I472" s="88"/>
      <c r="J472" s="88"/>
      <c r="K472" s="88"/>
      <c r="L472"/>
      <c r="M472"/>
      <c r="N472"/>
      <c r="O472"/>
      <c r="P472" s="88"/>
      <c r="Q472" s="122"/>
      <c r="R472" s="122"/>
      <c r="S472"/>
      <c r="AD472"/>
      <c r="AE472" s="95"/>
      <c r="AF472" s="95"/>
      <c r="AG472" s="95"/>
      <c r="AH472" s="95"/>
      <c r="AI472" s="95"/>
      <c r="AJ472" s="95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2:50" s="120" customFormat="1">
      <c r="B473" s="81"/>
      <c r="C473" s="82"/>
      <c r="D473" s="82"/>
      <c r="E473" s="88"/>
      <c r="F473"/>
      <c r="G473" s="88"/>
      <c r="H473" s="88"/>
      <c r="I473" s="88"/>
      <c r="J473" s="88"/>
      <c r="K473" s="88"/>
      <c r="L473"/>
      <c r="M473"/>
      <c r="N473"/>
      <c r="O473"/>
      <c r="P473" s="88"/>
      <c r="Q473" s="122"/>
      <c r="R473" s="122"/>
      <c r="S473"/>
      <c r="AD473"/>
      <c r="AE473" s="95"/>
      <c r="AF473" s="95"/>
      <c r="AG473" s="95"/>
      <c r="AH473" s="95"/>
      <c r="AI473" s="95"/>
      <c r="AJ473" s="95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2:50" s="120" customFormat="1">
      <c r="B474" s="81"/>
      <c r="C474" s="82"/>
      <c r="D474" s="82"/>
      <c r="E474" s="88"/>
      <c r="F474"/>
      <c r="G474" s="88"/>
      <c r="H474" s="88"/>
      <c r="I474" s="88"/>
      <c r="J474" s="88"/>
      <c r="K474" s="88"/>
      <c r="L474"/>
      <c r="M474"/>
      <c r="N474"/>
      <c r="O474"/>
      <c r="P474" s="88"/>
      <c r="Q474" s="122"/>
      <c r="R474" s="122"/>
      <c r="S474"/>
      <c r="AD474"/>
      <c r="AE474" s="95"/>
      <c r="AF474" s="95"/>
      <c r="AG474" s="95"/>
      <c r="AH474" s="95"/>
      <c r="AI474" s="95"/>
      <c r="AJ474" s="95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2:50" s="120" customFormat="1">
      <c r="B475" s="81"/>
      <c r="C475" s="82"/>
      <c r="D475" s="82"/>
      <c r="E475" s="88"/>
      <c r="F475"/>
      <c r="G475" s="88"/>
      <c r="H475" s="88"/>
      <c r="I475" s="88"/>
      <c r="J475" s="88"/>
      <c r="K475" s="88"/>
      <c r="L475"/>
      <c r="M475"/>
      <c r="N475"/>
      <c r="O475"/>
      <c r="P475" s="88"/>
      <c r="Q475" s="122"/>
      <c r="R475" s="122"/>
      <c r="S475"/>
      <c r="AD475"/>
      <c r="AE475" s="95"/>
      <c r="AF475" s="95"/>
      <c r="AG475" s="95"/>
      <c r="AH475" s="95"/>
      <c r="AI475" s="95"/>
      <c r="AJ475" s="9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2:50" s="120" customFormat="1">
      <c r="B476" s="81"/>
      <c r="C476" s="82"/>
      <c r="D476" s="82"/>
      <c r="E476" s="88"/>
      <c r="F476"/>
      <c r="G476" s="88"/>
      <c r="H476" s="88"/>
      <c r="I476" s="88"/>
      <c r="J476" s="88"/>
      <c r="K476" s="88"/>
      <c r="L476"/>
      <c r="M476"/>
      <c r="N476"/>
      <c r="O476"/>
      <c r="P476" s="88"/>
      <c r="Q476" s="122"/>
      <c r="R476" s="122"/>
      <c r="S476"/>
      <c r="AD476"/>
      <c r="AE476" s="95"/>
      <c r="AF476" s="95"/>
      <c r="AG476" s="95"/>
      <c r="AH476" s="95"/>
      <c r="AI476" s="95"/>
      <c r="AJ476" s="95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2:50" s="120" customFormat="1">
      <c r="B477" s="81"/>
      <c r="C477" s="82"/>
      <c r="D477" s="82"/>
      <c r="E477" s="88"/>
      <c r="F477"/>
      <c r="G477" s="88"/>
      <c r="H477" s="88"/>
      <c r="I477" s="88"/>
      <c r="J477" s="88"/>
      <c r="K477" s="88"/>
      <c r="L477"/>
      <c r="M477"/>
      <c r="N477"/>
      <c r="O477"/>
      <c r="P477" s="88"/>
      <c r="Q477" s="122"/>
      <c r="R477" s="122"/>
      <c r="S477"/>
      <c r="AD477"/>
      <c r="AE477" s="95"/>
      <c r="AF477" s="95"/>
      <c r="AG477" s="95"/>
      <c r="AH477" s="95"/>
      <c r="AI477" s="95"/>
      <c r="AJ477" s="95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2:50" s="120" customFormat="1">
      <c r="B478" s="81"/>
      <c r="C478" s="82"/>
      <c r="D478" s="82"/>
      <c r="E478" s="88"/>
      <c r="F478"/>
      <c r="G478" s="88"/>
      <c r="H478" s="88"/>
      <c r="I478" s="88"/>
      <c r="J478" s="88"/>
      <c r="K478" s="88"/>
      <c r="L478"/>
      <c r="M478"/>
      <c r="N478"/>
      <c r="O478"/>
      <c r="P478" s="88"/>
      <c r="Q478" s="122"/>
      <c r="R478" s="122"/>
      <c r="S478"/>
      <c r="AD478"/>
      <c r="AE478" s="95"/>
      <c r="AF478" s="95"/>
      <c r="AG478" s="95"/>
      <c r="AH478" s="95"/>
      <c r="AI478" s="95"/>
      <c r="AJ478" s="95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2:50" s="120" customFormat="1">
      <c r="B479" s="81"/>
      <c r="C479" s="82"/>
      <c r="D479" s="82"/>
      <c r="E479" s="88"/>
      <c r="F479"/>
      <c r="G479" s="88"/>
      <c r="H479" s="88"/>
      <c r="I479" s="88"/>
      <c r="J479" s="88"/>
      <c r="K479" s="88"/>
      <c r="L479"/>
      <c r="M479"/>
      <c r="N479"/>
      <c r="O479"/>
      <c r="P479" s="88"/>
      <c r="Q479" s="122"/>
      <c r="R479" s="122"/>
      <c r="S479"/>
      <c r="AD479"/>
      <c r="AE479" s="95"/>
      <c r="AF479" s="95"/>
      <c r="AG479" s="95"/>
      <c r="AH479" s="95"/>
      <c r="AI479" s="95"/>
      <c r="AJ479" s="95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2:50" s="120" customFormat="1">
      <c r="B480" s="81"/>
      <c r="C480" s="82"/>
      <c r="D480" s="82"/>
      <c r="E480" s="88"/>
      <c r="F480"/>
      <c r="G480" s="88"/>
      <c r="H480" s="88"/>
      <c r="I480" s="88"/>
      <c r="J480" s="88"/>
      <c r="K480" s="88"/>
      <c r="L480"/>
      <c r="M480"/>
      <c r="N480"/>
      <c r="O480"/>
      <c r="P480" s="88"/>
      <c r="Q480" s="122"/>
      <c r="R480" s="122"/>
      <c r="S480"/>
      <c r="AD480"/>
      <c r="AE480" s="95"/>
      <c r="AF480" s="95"/>
      <c r="AG480" s="95"/>
      <c r="AH480" s="95"/>
      <c r="AI480" s="95"/>
      <c r="AJ480" s="95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2:50" s="120" customFormat="1">
      <c r="B481" s="81"/>
      <c r="C481" s="82"/>
      <c r="D481" s="82"/>
      <c r="E481" s="88"/>
      <c r="F481"/>
      <c r="G481" s="88"/>
      <c r="H481" s="88"/>
      <c r="I481" s="88"/>
      <c r="J481" s="88"/>
      <c r="K481" s="88"/>
      <c r="L481"/>
      <c r="M481"/>
      <c r="N481"/>
      <c r="O481"/>
      <c r="P481" s="88"/>
      <c r="Q481" s="122"/>
      <c r="R481" s="122"/>
      <c r="S481"/>
      <c r="AD481"/>
      <c r="AE481" s="95"/>
      <c r="AF481" s="95"/>
      <c r="AG481" s="95"/>
      <c r="AH481" s="95"/>
      <c r="AI481" s="95"/>
      <c r="AJ481" s="95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2:50" s="120" customFormat="1">
      <c r="B482" s="81"/>
      <c r="C482" s="82"/>
      <c r="D482" s="82"/>
      <c r="E482" s="88"/>
      <c r="F482"/>
      <c r="G482" s="88"/>
      <c r="H482" s="88"/>
      <c r="I482" s="88"/>
      <c r="J482" s="88"/>
      <c r="K482" s="88"/>
      <c r="L482"/>
      <c r="M482"/>
      <c r="N482"/>
      <c r="O482"/>
      <c r="P482" s="88"/>
      <c r="Q482" s="122"/>
      <c r="R482" s="122"/>
      <c r="S482"/>
      <c r="AD482"/>
      <c r="AE482" s="95"/>
      <c r="AF482" s="95"/>
      <c r="AG482" s="95"/>
      <c r="AH482" s="95"/>
      <c r="AI482" s="95"/>
      <c r="AJ482" s="95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2:50" s="120" customFormat="1">
      <c r="B483" s="81"/>
      <c r="C483" s="82"/>
      <c r="D483" s="82"/>
      <c r="E483" s="88"/>
      <c r="F483"/>
      <c r="G483" s="88"/>
      <c r="H483" s="88"/>
      <c r="I483" s="88"/>
      <c r="J483" s="88"/>
      <c r="K483" s="88"/>
      <c r="L483"/>
      <c r="M483"/>
      <c r="N483"/>
      <c r="O483"/>
      <c r="P483" s="88"/>
      <c r="Q483" s="122"/>
      <c r="R483" s="122"/>
      <c r="S483"/>
      <c r="AD483"/>
      <c r="AE483" s="95"/>
      <c r="AF483" s="95"/>
      <c r="AG483" s="95"/>
      <c r="AH483" s="95"/>
      <c r="AI483" s="95"/>
      <c r="AJ483" s="95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2:50" s="120" customFormat="1">
      <c r="B484" s="81"/>
      <c r="C484" s="82"/>
      <c r="D484" s="82"/>
      <c r="E484" s="88"/>
      <c r="F484"/>
      <c r="G484" s="88"/>
      <c r="H484" s="88"/>
      <c r="I484" s="88"/>
      <c r="J484" s="88"/>
      <c r="K484" s="88"/>
      <c r="L484"/>
      <c r="M484"/>
      <c r="N484"/>
      <c r="O484"/>
      <c r="P484" s="88"/>
      <c r="Q484" s="122"/>
      <c r="R484" s="122"/>
      <c r="S484"/>
      <c r="AD484"/>
      <c r="AE484" s="95"/>
      <c r="AF484" s="95"/>
      <c r="AG484" s="95"/>
      <c r="AH484" s="95"/>
      <c r="AI484" s="95"/>
      <c r="AJ484" s="95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2:50" s="120" customFormat="1">
      <c r="B485" s="81"/>
      <c r="C485" s="82"/>
      <c r="D485" s="82"/>
      <c r="E485" s="88"/>
      <c r="F485"/>
      <c r="G485" s="88"/>
      <c r="H485" s="88"/>
      <c r="I485" s="88"/>
      <c r="J485" s="88"/>
      <c r="K485" s="88"/>
      <c r="L485"/>
      <c r="M485"/>
      <c r="N485"/>
      <c r="O485"/>
      <c r="P485" s="88"/>
      <c r="Q485" s="122"/>
      <c r="R485" s="122"/>
      <c r="S485"/>
      <c r="AD485"/>
      <c r="AE485" s="95"/>
      <c r="AF485" s="95"/>
      <c r="AG485" s="95"/>
      <c r="AH485" s="95"/>
      <c r="AI485" s="95"/>
      <c r="AJ485" s="9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2:50" s="120" customFormat="1">
      <c r="B486" s="81"/>
      <c r="C486" s="82"/>
      <c r="D486" s="82"/>
      <c r="E486" s="88"/>
      <c r="F486"/>
      <c r="G486" s="88"/>
      <c r="H486" s="88"/>
      <c r="I486" s="88"/>
      <c r="J486" s="88"/>
      <c r="K486" s="88"/>
      <c r="L486"/>
      <c r="M486"/>
      <c r="N486"/>
      <c r="O486"/>
      <c r="P486" s="88"/>
      <c r="Q486" s="122"/>
      <c r="R486" s="122"/>
      <c r="S486"/>
      <c r="AD486"/>
      <c r="AE486" s="95"/>
      <c r="AF486" s="95"/>
      <c r="AG486" s="95"/>
      <c r="AH486" s="95"/>
      <c r="AI486" s="95"/>
      <c r="AJ486" s="95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2:50" s="120" customFormat="1">
      <c r="B487" s="81"/>
      <c r="C487" s="82"/>
      <c r="D487" s="82"/>
      <c r="E487" s="88"/>
      <c r="F487"/>
      <c r="G487" s="88"/>
      <c r="H487" s="88"/>
      <c r="I487" s="88"/>
      <c r="J487" s="88"/>
      <c r="K487" s="88"/>
      <c r="L487"/>
      <c r="M487"/>
      <c r="N487"/>
      <c r="O487"/>
      <c r="P487" s="88"/>
      <c r="Q487" s="122"/>
      <c r="R487" s="122"/>
      <c r="S487"/>
      <c r="AD487"/>
      <c r="AE487" s="95"/>
      <c r="AF487" s="95"/>
      <c r="AG487" s="95"/>
      <c r="AH487" s="95"/>
      <c r="AI487" s="95"/>
      <c r="AJ487" s="95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2:50" s="120" customFormat="1">
      <c r="B488" s="81"/>
      <c r="C488" s="82"/>
      <c r="D488" s="82"/>
      <c r="E488" s="88"/>
      <c r="F488"/>
      <c r="G488" s="88"/>
      <c r="H488" s="88"/>
      <c r="I488" s="88"/>
      <c r="J488" s="88"/>
      <c r="K488" s="88"/>
      <c r="L488"/>
      <c r="M488"/>
      <c r="N488"/>
      <c r="O488"/>
      <c r="P488" s="88"/>
      <c r="Q488" s="122"/>
      <c r="R488" s="122"/>
      <c r="S488"/>
      <c r="AD488"/>
      <c r="AE488" s="95"/>
      <c r="AF488" s="95"/>
      <c r="AG488" s="95"/>
      <c r="AH488" s="95"/>
      <c r="AI488" s="95"/>
      <c r="AJ488" s="95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2:50" s="120" customFormat="1">
      <c r="B489" s="81"/>
      <c r="C489" s="82"/>
      <c r="D489" s="82"/>
      <c r="E489" s="88"/>
      <c r="F489"/>
      <c r="G489" s="88"/>
      <c r="H489" s="88"/>
      <c r="I489" s="88"/>
      <c r="J489" s="88"/>
      <c r="K489" s="88"/>
      <c r="L489"/>
      <c r="M489"/>
      <c r="N489"/>
      <c r="O489"/>
      <c r="P489" s="88"/>
      <c r="Q489" s="122"/>
      <c r="R489" s="122"/>
      <c r="S489"/>
      <c r="AD489"/>
      <c r="AE489" s="95"/>
      <c r="AF489" s="95"/>
      <c r="AG489" s="95"/>
      <c r="AH489" s="95"/>
      <c r="AI489" s="95"/>
      <c r="AJ489" s="95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2:50" s="120" customFormat="1">
      <c r="B490" s="81"/>
      <c r="C490" s="82"/>
      <c r="D490" s="82"/>
      <c r="E490" s="88"/>
      <c r="F490"/>
      <c r="G490" s="88"/>
      <c r="H490" s="88"/>
      <c r="I490" s="88"/>
      <c r="J490" s="88"/>
      <c r="K490" s="88"/>
      <c r="L490"/>
      <c r="M490"/>
      <c r="N490"/>
      <c r="O490"/>
      <c r="P490" s="88"/>
      <c r="Q490" s="122"/>
      <c r="R490" s="122"/>
      <c r="S490"/>
      <c r="AD490"/>
      <c r="AE490" s="95"/>
      <c r="AF490" s="95"/>
      <c r="AG490" s="95"/>
      <c r="AH490" s="95"/>
      <c r="AI490" s="95"/>
      <c r="AJ490" s="95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2:50" s="120" customFormat="1">
      <c r="B491" s="81"/>
      <c r="C491" s="82"/>
      <c r="D491" s="82"/>
      <c r="E491" s="88"/>
      <c r="F491"/>
      <c r="G491" s="88"/>
      <c r="H491" s="88"/>
      <c r="I491" s="88"/>
      <c r="J491" s="88"/>
      <c r="K491" s="88"/>
      <c r="L491"/>
      <c r="M491"/>
      <c r="N491"/>
      <c r="O491"/>
      <c r="P491" s="88"/>
      <c r="Q491" s="122"/>
      <c r="R491" s="122"/>
      <c r="S491"/>
      <c r="AD491"/>
      <c r="AE491" s="95"/>
      <c r="AF491" s="95"/>
      <c r="AG491" s="95"/>
      <c r="AH491" s="95"/>
      <c r="AI491" s="95"/>
      <c r="AJ491" s="95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2:50" s="120" customFormat="1">
      <c r="B492" s="81"/>
      <c r="C492" s="82"/>
      <c r="D492" s="82"/>
      <c r="E492" s="88"/>
      <c r="F492"/>
      <c r="G492" s="88"/>
      <c r="H492" s="88"/>
      <c r="I492" s="88"/>
      <c r="J492" s="88"/>
      <c r="K492" s="88"/>
      <c r="L492"/>
      <c r="M492"/>
      <c r="N492"/>
      <c r="O492"/>
      <c r="P492" s="88"/>
      <c r="Q492" s="122"/>
      <c r="R492" s="122"/>
      <c r="S492"/>
      <c r="AD492"/>
      <c r="AE492" s="95"/>
      <c r="AF492" s="95"/>
      <c r="AG492" s="95"/>
      <c r="AH492" s="95"/>
      <c r="AI492" s="95"/>
      <c r="AJ492" s="95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2:50" s="120" customFormat="1">
      <c r="B493" s="81"/>
      <c r="C493" s="82"/>
      <c r="D493" s="82"/>
      <c r="E493" s="88"/>
      <c r="F493"/>
      <c r="G493" s="88"/>
      <c r="H493" s="88"/>
      <c r="I493" s="88"/>
      <c r="J493" s="88"/>
      <c r="K493" s="88"/>
      <c r="L493"/>
      <c r="M493"/>
      <c r="N493"/>
      <c r="O493"/>
      <c r="P493" s="88"/>
      <c r="Q493" s="122"/>
      <c r="R493" s="122"/>
      <c r="S493"/>
      <c r="AD493"/>
      <c r="AE493" s="95"/>
      <c r="AF493" s="95"/>
      <c r="AG493" s="95"/>
      <c r="AH493" s="95"/>
      <c r="AI493" s="95"/>
      <c r="AJ493" s="95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2:50" s="120" customFormat="1">
      <c r="B494" s="81"/>
      <c r="C494" s="82"/>
      <c r="D494" s="82"/>
      <c r="E494" s="88"/>
      <c r="F494"/>
      <c r="G494" s="88"/>
      <c r="H494" s="88"/>
      <c r="I494" s="88"/>
      <c r="J494" s="88"/>
      <c r="K494" s="88"/>
      <c r="L494"/>
      <c r="M494"/>
      <c r="N494"/>
      <c r="O494"/>
      <c r="P494" s="88"/>
      <c r="Q494" s="122"/>
      <c r="R494" s="122"/>
      <c r="S494"/>
      <c r="AD494"/>
      <c r="AE494" s="95"/>
      <c r="AF494" s="95"/>
      <c r="AG494" s="95"/>
      <c r="AH494" s="95"/>
      <c r="AI494" s="95"/>
      <c r="AJ494" s="95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2:50" s="120" customFormat="1">
      <c r="B495" s="81"/>
      <c r="C495" s="82"/>
      <c r="D495" s="82"/>
      <c r="E495" s="88"/>
      <c r="F495"/>
      <c r="G495" s="88"/>
      <c r="H495" s="88"/>
      <c r="I495" s="88"/>
      <c r="J495" s="88"/>
      <c r="K495" s="88"/>
      <c r="L495"/>
      <c r="M495"/>
      <c r="N495"/>
      <c r="O495"/>
      <c r="P495" s="88"/>
      <c r="Q495" s="122"/>
      <c r="R495" s="122"/>
      <c r="S495"/>
      <c r="AD495"/>
      <c r="AE495" s="95"/>
      <c r="AF495" s="95"/>
      <c r="AG495" s="95"/>
      <c r="AH495" s="95"/>
      <c r="AI495" s="95"/>
      <c r="AJ495" s="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2:50" s="120" customFormat="1">
      <c r="B496" s="81"/>
      <c r="C496" s="82"/>
      <c r="D496" s="82"/>
      <c r="E496" s="88"/>
      <c r="F496"/>
      <c r="G496" s="88"/>
      <c r="H496" s="88"/>
      <c r="I496" s="88"/>
      <c r="J496" s="88"/>
      <c r="K496" s="88"/>
      <c r="L496"/>
      <c r="M496"/>
      <c r="N496"/>
      <c r="O496"/>
      <c r="P496" s="88"/>
      <c r="Q496" s="122"/>
      <c r="R496" s="122"/>
      <c r="S496"/>
      <c r="AD496"/>
      <c r="AE496" s="95"/>
      <c r="AF496" s="95"/>
      <c r="AG496" s="95"/>
      <c r="AH496" s="95"/>
      <c r="AI496" s="95"/>
      <c r="AJ496" s="95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2:50" s="120" customFormat="1">
      <c r="B497" s="81"/>
      <c r="C497" s="82"/>
      <c r="D497" s="82"/>
      <c r="E497" s="88"/>
      <c r="F497"/>
      <c r="G497" s="88"/>
      <c r="H497" s="88"/>
      <c r="I497" s="88"/>
      <c r="J497" s="88"/>
      <c r="K497" s="88"/>
      <c r="L497"/>
      <c r="M497"/>
      <c r="N497"/>
      <c r="O497"/>
      <c r="P497" s="88"/>
      <c r="Q497" s="122"/>
      <c r="R497" s="122"/>
      <c r="S497"/>
      <c r="AD497"/>
      <c r="AE497" s="95"/>
      <c r="AF497" s="95"/>
      <c r="AG497" s="95"/>
      <c r="AH497" s="95"/>
      <c r="AI497" s="95"/>
      <c r="AJ497" s="95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2:50" s="120" customFormat="1">
      <c r="B498" s="81"/>
      <c r="C498" s="82"/>
      <c r="D498" s="82"/>
      <c r="E498" s="88"/>
      <c r="F498"/>
      <c r="G498" s="88"/>
      <c r="H498" s="88"/>
      <c r="I498" s="88"/>
      <c r="J498" s="88"/>
      <c r="K498" s="88"/>
      <c r="L498"/>
      <c r="M498"/>
      <c r="N498"/>
      <c r="O498"/>
      <c r="P498" s="88"/>
      <c r="Q498" s="122"/>
      <c r="R498" s="122"/>
      <c r="S498"/>
      <c r="AD498"/>
      <c r="AE498" s="95"/>
      <c r="AF498" s="95"/>
      <c r="AG498" s="95"/>
      <c r="AH498" s="95"/>
      <c r="AI498" s="95"/>
      <c r="AJ498" s="95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2:50" s="120" customFormat="1">
      <c r="B499" s="81"/>
      <c r="C499" s="82"/>
      <c r="D499" s="82"/>
      <c r="E499" s="88"/>
      <c r="F499"/>
      <c r="G499" s="88"/>
      <c r="H499" s="88"/>
      <c r="I499" s="88"/>
      <c r="J499" s="88"/>
      <c r="K499" s="88"/>
      <c r="L499"/>
      <c r="M499"/>
      <c r="N499"/>
      <c r="O499"/>
      <c r="P499" s="88"/>
      <c r="Q499" s="122"/>
      <c r="R499" s="122"/>
      <c r="S499"/>
      <c r="AD499"/>
      <c r="AE499" s="95"/>
      <c r="AF499" s="95"/>
      <c r="AG499" s="95"/>
      <c r="AH499" s="95"/>
      <c r="AI499" s="95"/>
      <c r="AJ499" s="95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2:50" s="120" customFormat="1">
      <c r="B500" s="81"/>
      <c r="C500" s="82"/>
      <c r="D500" s="82"/>
      <c r="E500" s="88"/>
      <c r="F500"/>
      <c r="G500" s="88"/>
      <c r="H500" s="88"/>
      <c r="I500" s="88"/>
      <c r="J500" s="88"/>
      <c r="K500" s="88"/>
      <c r="L500"/>
      <c r="M500"/>
      <c r="N500"/>
      <c r="O500"/>
      <c r="P500" s="88"/>
      <c r="Q500" s="122"/>
      <c r="R500" s="122"/>
      <c r="S500"/>
      <c r="AD500"/>
      <c r="AE500" s="95"/>
      <c r="AF500" s="95"/>
      <c r="AG500" s="95"/>
      <c r="AH500" s="95"/>
      <c r="AI500" s="95"/>
      <c r="AJ500" s="95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2:50" s="120" customFormat="1">
      <c r="B501" s="81"/>
      <c r="C501" s="82"/>
      <c r="D501" s="82"/>
      <c r="E501" s="88"/>
      <c r="F501"/>
      <c r="G501" s="88"/>
      <c r="H501" s="88"/>
      <c r="I501" s="88"/>
      <c r="J501" s="88"/>
      <c r="K501" s="88"/>
      <c r="L501"/>
      <c r="M501"/>
      <c r="N501"/>
      <c r="O501"/>
      <c r="P501" s="88"/>
      <c r="Q501" s="122"/>
      <c r="R501" s="122"/>
      <c r="S501"/>
      <c r="AD501"/>
      <c r="AE501" s="95"/>
      <c r="AF501" s="95"/>
      <c r="AG501" s="95"/>
      <c r="AH501" s="95"/>
      <c r="AI501" s="95"/>
      <c r="AJ501" s="95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2:50" s="120" customFormat="1">
      <c r="B502" s="81"/>
      <c r="C502" s="82"/>
      <c r="D502" s="82"/>
      <c r="E502" s="88"/>
      <c r="F502"/>
      <c r="G502" s="88"/>
      <c r="H502" s="88"/>
      <c r="I502" s="88"/>
      <c r="J502" s="88"/>
      <c r="K502" s="88"/>
      <c r="L502"/>
      <c r="M502"/>
      <c r="N502"/>
      <c r="O502"/>
      <c r="P502" s="88"/>
      <c r="Q502" s="122"/>
      <c r="R502" s="122"/>
      <c r="S502"/>
      <c r="AD502"/>
      <c r="AE502" s="95"/>
      <c r="AF502" s="95"/>
      <c r="AG502" s="95"/>
      <c r="AH502" s="95"/>
      <c r="AI502" s="95"/>
      <c r="AJ502" s="95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2:50" s="120" customFormat="1">
      <c r="B503" s="81"/>
      <c r="C503" s="82"/>
      <c r="D503" s="82"/>
      <c r="E503" s="88"/>
      <c r="F503"/>
      <c r="G503" s="88"/>
      <c r="H503" s="88"/>
      <c r="I503" s="88"/>
      <c r="J503" s="88"/>
      <c r="K503" s="88"/>
      <c r="L503"/>
      <c r="M503"/>
      <c r="N503"/>
      <c r="O503"/>
      <c r="P503" s="88"/>
      <c r="Q503" s="122"/>
      <c r="R503" s="122"/>
      <c r="S503"/>
      <c r="AD503"/>
      <c r="AE503" s="95"/>
      <c r="AF503" s="95"/>
      <c r="AG503" s="95"/>
      <c r="AH503" s="95"/>
      <c r="AI503" s="95"/>
      <c r="AJ503" s="95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2:50" s="120" customFormat="1">
      <c r="B504" s="81"/>
      <c r="C504" s="82"/>
      <c r="D504" s="82"/>
      <c r="E504" s="88"/>
      <c r="F504"/>
      <c r="G504" s="88"/>
      <c r="H504" s="88"/>
      <c r="I504" s="88"/>
      <c r="J504" s="88"/>
      <c r="K504" s="88"/>
      <c r="L504"/>
      <c r="M504"/>
      <c r="N504"/>
      <c r="O504"/>
      <c r="P504" s="88"/>
      <c r="Q504" s="122"/>
      <c r="R504" s="122"/>
      <c r="S504"/>
      <c r="AD504"/>
      <c r="AE504" s="95"/>
      <c r="AF504" s="95"/>
      <c r="AG504" s="95"/>
      <c r="AH504" s="95"/>
      <c r="AI504" s="95"/>
      <c r="AJ504" s="95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2:50" s="120" customFormat="1">
      <c r="B505" s="81"/>
      <c r="C505" s="82"/>
      <c r="D505" s="82"/>
      <c r="E505" s="88"/>
      <c r="F505"/>
      <c r="G505" s="88"/>
      <c r="H505" s="88"/>
      <c r="I505" s="88"/>
      <c r="J505" s="88"/>
      <c r="K505" s="88"/>
      <c r="L505"/>
      <c r="M505"/>
      <c r="N505"/>
      <c r="O505"/>
      <c r="P505" s="88"/>
      <c r="Q505" s="122"/>
      <c r="R505" s="122"/>
      <c r="S505"/>
      <c r="AD505"/>
      <c r="AE505" s="95"/>
      <c r="AF505" s="95"/>
      <c r="AG505" s="95"/>
      <c r="AH505" s="95"/>
      <c r="AI505" s="95"/>
      <c r="AJ505" s="9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2:50" s="120" customFormat="1">
      <c r="B506" s="81"/>
      <c r="C506" s="82"/>
      <c r="D506" s="82"/>
      <c r="E506" s="88"/>
      <c r="F506"/>
      <c r="G506" s="88"/>
      <c r="H506" s="88"/>
      <c r="I506" s="88"/>
      <c r="J506" s="88"/>
      <c r="K506" s="88"/>
      <c r="L506"/>
      <c r="M506"/>
      <c r="N506"/>
      <c r="O506"/>
      <c r="P506" s="88"/>
      <c r="Q506" s="122"/>
      <c r="R506" s="122"/>
      <c r="S506"/>
      <c r="AD506"/>
      <c r="AE506" s="95"/>
      <c r="AF506" s="95"/>
      <c r="AG506" s="95"/>
      <c r="AH506" s="95"/>
      <c r="AI506" s="95"/>
      <c r="AJ506" s="95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2:50" s="120" customFormat="1">
      <c r="B507" s="81"/>
      <c r="C507" s="82"/>
      <c r="D507" s="82"/>
      <c r="E507" s="88"/>
      <c r="F507"/>
      <c r="G507" s="88"/>
      <c r="H507" s="88"/>
      <c r="I507" s="88"/>
      <c r="J507" s="88"/>
      <c r="K507" s="88"/>
      <c r="L507"/>
      <c r="M507"/>
      <c r="N507"/>
      <c r="O507"/>
      <c r="P507" s="88"/>
      <c r="Q507" s="122"/>
      <c r="R507" s="122"/>
      <c r="S507"/>
      <c r="AD507"/>
      <c r="AE507" s="95"/>
      <c r="AF507" s="95"/>
      <c r="AG507" s="95"/>
      <c r="AH507" s="95"/>
      <c r="AI507" s="95"/>
      <c r="AJ507" s="95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2:50" s="120" customFormat="1">
      <c r="B508" s="81"/>
      <c r="C508" s="82"/>
      <c r="D508" s="82"/>
      <c r="E508" s="88"/>
      <c r="F508"/>
      <c r="G508" s="88"/>
      <c r="H508" s="88"/>
      <c r="I508" s="88"/>
      <c r="J508" s="88"/>
      <c r="K508" s="88"/>
      <c r="L508"/>
      <c r="M508"/>
      <c r="N508"/>
      <c r="O508"/>
      <c r="P508" s="88"/>
      <c r="Q508" s="122"/>
      <c r="R508" s="122"/>
      <c r="S508"/>
      <c r="AD508"/>
      <c r="AE508" s="95"/>
      <c r="AF508" s="95"/>
      <c r="AG508" s="95"/>
      <c r="AH508" s="95"/>
      <c r="AI508" s="95"/>
      <c r="AJ508" s="95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2:50" s="120" customFormat="1">
      <c r="B509" s="81"/>
      <c r="C509" s="82"/>
      <c r="D509" s="82"/>
      <c r="E509" s="88"/>
      <c r="F509"/>
      <c r="G509" s="88"/>
      <c r="H509" s="88"/>
      <c r="I509" s="88"/>
      <c r="J509" s="88"/>
      <c r="K509" s="88"/>
      <c r="L509"/>
      <c r="M509"/>
      <c r="N509"/>
      <c r="O509"/>
      <c r="P509" s="88"/>
      <c r="Q509" s="122"/>
      <c r="R509" s="122"/>
      <c r="S509"/>
      <c r="AD509"/>
      <c r="AE509" s="95"/>
      <c r="AF509" s="95"/>
      <c r="AG509" s="95"/>
      <c r="AH509" s="95"/>
      <c r="AI509" s="95"/>
      <c r="AJ509" s="95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2:50" s="120" customFormat="1">
      <c r="B510" s="81"/>
      <c r="C510" s="82"/>
      <c r="D510" s="82"/>
      <c r="E510" s="88"/>
      <c r="F510"/>
      <c r="G510" s="88"/>
      <c r="H510" s="88"/>
      <c r="I510" s="88"/>
      <c r="J510" s="88"/>
      <c r="K510" s="88"/>
      <c r="L510"/>
      <c r="M510"/>
      <c r="N510"/>
      <c r="O510"/>
      <c r="P510" s="88"/>
      <c r="Q510" s="122"/>
      <c r="R510" s="122"/>
      <c r="S510"/>
      <c r="AD510"/>
      <c r="AE510" s="95"/>
      <c r="AF510" s="95"/>
      <c r="AG510" s="95"/>
      <c r="AH510" s="95"/>
      <c r="AI510" s="95"/>
      <c r="AJ510" s="95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2:50" s="120" customFormat="1">
      <c r="B511" s="81"/>
      <c r="C511" s="82"/>
      <c r="D511" s="82"/>
      <c r="E511" s="88"/>
      <c r="F511"/>
      <c r="G511" s="88"/>
      <c r="H511" s="88"/>
      <c r="I511" s="88"/>
      <c r="J511" s="88"/>
      <c r="K511" s="88"/>
      <c r="L511"/>
      <c r="M511"/>
      <c r="N511"/>
      <c r="O511"/>
      <c r="P511" s="88"/>
      <c r="Q511" s="122"/>
      <c r="R511" s="122"/>
      <c r="S511"/>
      <c r="AD511"/>
      <c r="AE511" s="95"/>
      <c r="AF511" s="95"/>
      <c r="AG511" s="95"/>
      <c r="AH511" s="95"/>
      <c r="AI511" s="95"/>
      <c r="AJ511" s="95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2:50" s="120" customFormat="1">
      <c r="B512" s="81"/>
      <c r="C512" s="82"/>
      <c r="D512" s="82"/>
      <c r="E512" s="88"/>
      <c r="F512"/>
      <c r="G512" s="88"/>
      <c r="H512" s="88"/>
      <c r="I512" s="88"/>
      <c r="J512" s="88"/>
      <c r="K512" s="88"/>
      <c r="L512"/>
      <c r="M512"/>
      <c r="N512"/>
      <c r="O512"/>
      <c r="P512" s="88"/>
      <c r="Q512" s="122"/>
      <c r="R512" s="122"/>
      <c r="S512"/>
      <c r="AD512"/>
      <c r="AE512" s="95"/>
      <c r="AF512" s="95"/>
      <c r="AG512" s="95"/>
      <c r="AH512" s="95"/>
      <c r="AI512" s="95"/>
      <c r="AJ512" s="95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2:50" s="120" customFormat="1">
      <c r="B513" s="81"/>
      <c r="C513" s="82"/>
      <c r="D513" s="82"/>
      <c r="E513" s="88"/>
      <c r="F513"/>
      <c r="G513" s="88"/>
      <c r="H513" s="88"/>
      <c r="I513" s="88"/>
      <c r="J513" s="88"/>
      <c r="K513" s="88"/>
      <c r="L513"/>
      <c r="M513"/>
      <c r="N513"/>
      <c r="O513"/>
      <c r="P513" s="88"/>
      <c r="Q513" s="122"/>
      <c r="R513" s="122"/>
      <c r="S513"/>
      <c r="AD513"/>
      <c r="AE513" s="95"/>
      <c r="AF513" s="95"/>
      <c r="AG513" s="95"/>
      <c r="AH513" s="95"/>
      <c r="AI513" s="95"/>
      <c r="AJ513" s="95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2:50" s="120" customFormat="1">
      <c r="B514" s="81"/>
      <c r="C514" s="82"/>
      <c r="D514" s="82"/>
      <c r="E514" s="88"/>
      <c r="F514"/>
      <c r="G514" s="88"/>
      <c r="H514" s="88"/>
      <c r="I514" s="88"/>
      <c r="J514" s="88"/>
      <c r="K514" s="88"/>
      <c r="L514"/>
      <c r="M514"/>
      <c r="N514"/>
      <c r="O514"/>
      <c r="P514" s="88"/>
      <c r="Q514" s="122"/>
      <c r="R514" s="122"/>
      <c r="S514"/>
      <c r="AD514"/>
      <c r="AE514" s="95"/>
      <c r="AF514" s="95"/>
      <c r="AG514" s="95"/>
      <c r="AH514" s="95"/>
      <c r="AI514" s="95"/>
      <c r="AJ514" s="95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2:50" s="120" customFormat="1">
      <c r="B515" s="81"/>
      <c r="C515" s="82"/>
      <c r="D515" s="82"/>
      <c r="E515" s="88"/>
      <c r="F515"/>
      <c r="G515" s="88"/>
      <c r="H515" s="88"/>
      <c r="I515" s="88"/>
      <c r="J515" s="88"/>
      <c r="K515" s="88"/>
      <c r="L515"/>
      <c r="M515"/>
      <c r="N515"/>
      <c r="O515"/>
      <c r="P515" s="88"/>
      <c r="Q515" s="122"/>
      <c r="R515" s="122"/>
      <c r="S515"/>
      <c r="AD515"/>
      <c r="AE515" s="95"/>
      <c r="AF515" s="95"/>
      <c r="AG515" s="95"/>
      <c r="AH515" s="95"/>
      <c r="AI515" s="95"/>
      <c r="AJ515" s="9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2:50" s="120" customFormat="1">
      <c r="B516" s="81"/>
      <c r="C516" s="82"/>
      <c r="D516" s="82"/>
      <c r="E516" s="88"/>
      <c r="F516"/>
      <c r="G516" s="88"/>
      <c r="H516" s="88"/>
      <c r="I516" s="88"/>
      <c r="J516" s="88"/>
      <c r="K516" s="88"/>
      <c r="L516"/>
      <c r="M516"/>
      <c r="N516"/>
      <c r="O516"/>
      <c r="P516" s="88"/>
      <c r="Q516" s="122"/>
      <c r="R516" s="122"/>
      <c r="S516"/>
      <c r="AD516"/>
      <c r="AE516" s="95"/>
      <c r="AF516" s="95"/>
      <c r="AG516" s="95"/>
      <c r="AH516" s="95"/>
      <c r="AI516" s="95"/>
      <c r="AJ516" s="95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2:50" s="120" customFormat="1">
      <c r="B517" s="81"/>
      <c r="C517" s="82"/>
      <c r="D517" s="82"/>
      <c r="E517" s="88"/>
      <c r="F517"/>
      <c r="G517" s="88"/>
      <c r="H517" s="88"/>
      <c r="I517" s="88"/>
      <c r="J517" s="88"/>
      <c r="K517" s="88"/>
      <c r="L517"/>
      <c r="M517"/>
      <c r="N517"/>
      <c r="O517"/>
      <c r="P517" s="88"/>
      <c r="Q517" s="122"/>
      <c r="R517" s="122"/>
      <c r="S517"/>
      <c r="AD517"/>
      <c r="AE517" s="95"/>
      <c r="AF517" s="95"/>
      <c r="AG517" s="95"/>
      <c r="AH517" s="95"/>
      <c r="AI517" s="95"/>
      <c r="AJ517" s="95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2:50" s="120" customFormat="1">
      <c r="B518" s="81"/>
      <c r="C518" s="82"/>
      <c r="D518" s="82"/>
      <c r="E518" s="88"/>
      <c r="F518"/>
      <c r="G518" s="88"/>
      <c r="H518" s="88"/>
      <c r="I518" s="88"/>
      <c r="J518" s="88"/>
      <c r="K518" s="88"/>
      <c r="L518"/>
      <c r="M518"/>
      <c r="N518"/>
      <c r="O518"/>
      <c r="P518" s="88"/>
      <c r="Q518" s="122"/>
      <c r="R518" s="122"/>
      <c r="S518"/>
      <c r="AD518"/>
      <c r="AE518" s="95"/>
      <c r="AF518" s="95"/>
      <c r="AG518" s="95"/>
      <c r="AH518" s="95"/>
      <c r="AI518" s="95"/>
      <c r="AJ518" s="95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2:50" s="120" customFormat="1">
      <c r="B519" s="81"/>
      <c r="C519" s="82"/>
      <c r="D519" s="82"/>
      <c r="E519" s="88"/>
      <c r="F519"/>
      <c r="G519" s="88"/>
      <c r="H519" s="88"/>
      <c r="I519" s="88"/>
      <c r="J519" s="88"/>
      <c r="K519" s="88"/>
      <c r="L519"/>
      <c r="M519"/>
      <c r="N519"/>
      <c r="O519"/>
      <c r="P519" s="88"/>
      <c r="Q519" s="122"/>
      <c r="R519" s="122"/>
      <c r="S519"/>
      <c r="AD519"/>
      <c r="AE519" s="95"/>
      <c r="AF519" s="95"/>
      <c r="AG519" s="95"/>
      <c r="AH519" s="95"/>
      <c r="AI519" s="95"/>
      <c r="AJ519" s="95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2:50" s="120" customFormat="1">
      <c r="B520" s="81"/>
      <c r="C520" s="82"/>
      <c r="D520" s="82"/>
      <c r="E520" s="88"/>
      <c r="F520"/>
      <c r="G520" s="88"/>
      <c r="H520" s="88"/>
      <c r="I520" s="88"/>
      <c r="J520" s="88"/>
      <c r="K520" s="88"/>
      <c r="L520"/>
      <c r="M520"/>
      <c r="N520"/>
      <c r="O520"/>
      <c r="P520" s="88"/>
      <c r="Q520" s="122"/>
      <c r="R520" s="122"/>
      <c r="S520"/>
      <c r="AD520"/>
      <c r="AE520" s="95"/>
      <c r="AF520" s="95"/>
      <c r="AG520" s="95"/>
      <c r="AH520" s="95"/>
      <c r="AI520" s="95"/>
      <c r="AJ520" s="95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2:50" s="120" customFormat="1">
      <c r="B521" s="81"/>
      <c r="C521" s="82"/>
      <c r="D521" s="82"/>
      <c r="E521" s="88"/>
      <c r="F521"/>
      <c r="G521" s="88"/>
      <c r="H521" s="88"/>
      <c r="I521" s="88"/>
      <c r="J521" s="88"/>
      <c r="K521" s="88"/>
      <c r="L521"/>
      <c r="M521"/>
      <c r="N521"/>
      <c r="O521"/>
      <c r="P521" s="88"/>
      <c r="Q521" s="122"/>
      <c r="R521" s="122"/>
      <c r="S521"/>
      <c r="AD521"/>
      <c r="AE521" s="95"/>
      <c r="AF521" s="95"/>
      <c r="AG521" s="95"/>
      <c r="AH521" s="95"/>
      <c r="AI521" s="95"/>
      <c r="AJ521" s="95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2:50" s="120" customFormat="1">
      <c r="B522" s="81"/>
      <c r="C522" s="82"/>
      <c r="D522" s="82"/>
      <c r="E522" s="88"/>
      <c r="F522"/>
      <c r="G522" s="88"/>
      <c r="H522" s="88"/>
      <c r="I522" s="88"/>
      <c r="J522" s="88"/>
      <c r="K522" s="88"/>
      <c r="L522"/>
      <c r="M522"/>
      <c r="N522"/>
      <c r="O522"/>
      <c r="P522" s="88"/>
      <c r="Q522" s="122"/>
      <c r="R522" s="122"/>
      <c r="S522"/>
      <c r="AD522"/>
      <c r="AE522" s="95"/>
      <c r="AF522" s="95"/>
      <c r="AG522" s="95"/>
      <c r="AH522" s="95"/>
      <c r="AI522" s="95"/>
      <c r="AJ522" s="95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2:50" s="120" customFormat="1">
      <c r="B523" s="81"/>
      <c r="C523" s="82"/>
      <c r="D523" s="82"/>
      <c r="E523" s="88"/>
      <c r="F523"/>
      <c r="G523" s="88"/>
      <c r="H523" s="88"/>
      <c r="I523" s="88"/>
      <c r="J523" s="88"/>
      <c r="K523" s="88"/>
      <c r="L523"/>
      <c r="M523"/>
      <c r="N523"/>
      <c r="O523"/>
      <c r="P523" s="88"/>
      <c r="Q523" s="122"/>
      <c r="R523" s="122"/>
      <c r="S523"/>
      <c r="AD523"/>
      <c r="AE523" s="95"/>
      <c r="AF523" s="95"/>
      <c r="AG523" s="95"/>
      <c r="AH523" s="95"/>
      <c r="AI523" s="95"/>
      <c r="AJ523" s="95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2:50" s="120" customFormat="1">
      <c r="B524" s="81"/>
      <c r="C524" s="82"/>
      <c r="D524" s="82"/>
      <c r="E524" s="88"/>
      <c r="F524"/>
      <c r="G524" s="88"/>
      <c r="H524" s="88"/>
      <c r="I524" s="88"/>
      <c r="J524" s="88"/>
      <c r="K524" s="88"/>
      <c r="L524"/>
      <c r="M524"/>
      <c r="N524"/>
      <c r="O524"/>
      <c r="P524" s="88"/>
      <c r="Q524" s="122"/>
      <c r="R524" s="122"/>
      <c r="S524"/>
      <c r="AD524"/>
      <c r="AE524" s="95"/>
      <c r="AF524" s="95"/>
      <c r="AG524" s="95"/>
      <c r="AH524" s="95"/>
      <c r="AI524" s="95"/>
      <c r="AJ524" s="95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2:50" s="120" customFormat="1">
      <c r="B525" s="81"/>
      <c r="C525" s="82"/>
      <c r="D525" s="82"/>
      <c r="E525" s="88"/>
      <c r="F525"/>
      <c r="G525" s="88"/>
      <c r="H525" s="88"/>
      <c r="I525" s="88"/>
      <c r="J525" s="88"/>
      <c r="K525" s="88"/>
      <c r="L525"/>
      <c r="M525"/>
      <c r="N525"/>
      <c r="O525"/>
      <c r="P525" s="88"/>
      <c r="Q525" s="122"/>
      <c r="R525" s="122"/>
      <c r="S525"/>
      <c r="AD525"/>
      <c r="AE525" s="95"/>
      <c r="AF525" s="95"/>
      <c r="AG525" s="95"/>
      <c r="AH525" s="95"/>
      <c r="AI525" s="95"/>
      <c r="AJ525" s="9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2:50" s="120" customFormat="1">
      <c r="B526" s="81"/>
      <c r="C526" s="82"/>
      <c r="D526" s="82"/>
      <c r="E526" s="88"/>
      <c r="F526"/>
      <c r="G526" s="88"/>
      <c r="H526" s="88"/>
      <c r="I526" s="88"/>
      <c r="J526" s="88"/>
      <c r="K526" s="88"/>
      <c r="L526"/>
      <c r="M526"/>
      <c r="N526"/>
      <c r="O526"/>
      <c r="P526" s="88"/>
      <c r="Q526" s="122"/>
      <c r="R526" s="122"/>
      <c r="S526"/>
      <c r="AD526"/>
      <c r="AE526" s="95"/>
      <c r="AF526" s="95"/>
      <c r="AG526" s="95"/>
      <c r="AH526" s="95"/>
      <c r="AI526" s="95"/>
      <c r="AJ526" s="95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2:50" s="120" customFormat="1">
      <c r="B527" s="81"/>
      <c r="C527" s="82"/>
      <c r="D527" s="82"/>
      <c r="E527" s="88"/>
      <c r="F527"/>
      <c r="G527" s="88"/>
      <c r="H527" s="88"/>
      <c r="I527" s="88"/>
      <c r="J527" s="88"/>
      <c r="K527" s="88"/>
      <c r="L527"/>
      <c r="M527"/>
      <c r="N527"/>
      <c r="O527"/>
      <c r="P527" s="88"/>
      <c r="Q527" s="122"/>
      <c r="R527" s="122"/>
      <c r="S527"/>
      <c r="AD527"/>
      <c r="AE527" s="95"/>
      <c r="AF527" s="95"/>
      <c r="AG527" s="95"/>
      <c r="AH527" s="95"/>
      <c r="AI527" s="95"/>
      <c r="AJ527" s="95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2:50" s="120" customFormat="1">
      <c r="B528" s="81"/>
      <c r="C528" s="82"/>
      <c r="D528" s="82"/>
      <c r="E528" s="88"/>
      <c r="F528"/>
      <c r="G528" s="88"/>
      <c r="H528" s="88"/>
      <c r="I528" s="88"/>
      <c r="J528" s="88"/>
      <c r="K528" s="88"/>
      <c r="L528"/>
      <c r="M528"/>
      <c r="N528"/>
      <c r="O528"/>
      <c r="P528" s="88"/>
      <c r="Q528" s="122"/>
      <c r="R528" s="122"/>
      <c r="S528"/>
      <c r="AD528"/>
      <c r="AE528" s="95"/>
      <c r="AF528" s="95"/>
      <c r="AG528" s="95"/>
      <c r="AH528" s="95"/>
      <c r="AI528" s="95"/>
      <c r="AJ528" s="95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2:50" s="120" customFormat="1">
      <c r="B529" s="81"/>
      <c r="C529" s="82"/>
      <c r="D529" s="82"/>
      <c r="E529" s="88"/>
      <c r="F529"/>
      <c r="G529" s="88"/>
      <c r="H529" s="88"/>
      <c r="I529" s="88"/>
      <c r="J529" s="88"/>
      <c r="K529" s="88"/>
      <c r="L529"/>
      <c r="M529"/>
      <c r="N529"/>
      <c r="O529"/>
      <c r="P529" s="88"/>
      <c r="Q529" s="122"/>
      <c r="R529" s="122"/>
      <c r="S529"/>
      <c r="AD529"/>
      <c r="AE529" s="95"/>
      <c r="AF529" s="95"/>
      <c r="AG529" s="95"/>
      <c r="AH529" s="95"/>
      <c r="AI529" s="95"/>
      <c r="AJ529" s="95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2:50" s="120" customFormat="1">
      <c r="B530" s="81"/>
      <c r="C530" s="82"/>
      <c r="D530" s="82"/>
      <c r="E530" s="88"/>
      <c r="F530"/>
      <c r="G530" s="88"/>
      <c r="H530" s="88"/>
      <c r="I530" s="88"/>
      <c r="J530" s="88"/>
      <c r="K530" s="88"/>
      <c r="L530"/>
      <c r="M530"/>
      <c r="N530"/>
      <c r="O530"/>
      <c r="P530" s="88"/>
      <c r="Q530" s="122"/>
      <c r="R530" s="122"/>
      <c r="S530"/>
      <c r="AD530"/>
      <c r="AE530" s="95"/>
      <c r="AF530" s="95"/>
      <c r="AG530" s="95"/>
      <c r="AH530" s="95"/>
      <c r="AI530" s="95"/>
      <c r="AJ530" s="95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2:50" s="120" customFormat="1">
      <c r="B531" s="81"/>
      <c r="C531" s="82"/>
      <c r="D531" s="82"/>
      <c r="E531" s="88"/>
      <c r="F531"/>
      <c r="G531" s="88"/>
      <c r="H531" s="88"/>
      <c r="I531" s="88"/>
      <c r="J531" s="88"/>
      <c r="K531" s="88"/>
      <c r="L531"/>
      <c r="M531"/>
      <c r="N531"/>
      <c r="O531"/>
      <c r="P531" s="88"/>
      <c r="Q531" s="122"/>
      <c r="R531" s="122"/>
      <c r="S531"/>
      <c r="AD531"/>
      <c r="AE531" s="95"/>
      <c r="AF531" s="95"/>
      <c r="AG531" s="95"/>
      <c r="AH531" s="95"/>
      <c r="AI531" s="95"/>
      <c r="AJ531" s="95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2:50" s="120" customFormat="1">
      <c r="B532" s="81"/>
      <c r="C532" s="82"/>
      <c r="D532" s="82"/>
      <c r="E532" s="88"/>
      <c r="F532"/>
      <c r="G532" s="88"/>
      <c r="H532" s="88"/>
      <c r="I532" s="88"/>
      <c r="J532" s="88"/>
      <c r="K532" s="88"/>
      <c r="L532"/>
      <c r="M532"/>
      <c r="N532"/>
      <c r="O532"/>
      <c r="P532" s="88"/>
      <c r="Q532" s="122"/>
      <c r="R532" s="122"/>
      <c r="S532"/>
      <c r="AD532"/>
      <c r="AE532" s="95"/>
      <c r="AF532" s="95"/>
      <c r="AG532" s="95"/>
      <c r="AH532" s="95"/>
      <c r="AI532" s="95"/>
      <c r="AJ532" s="95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2:50" s="120" customFormat="1">
      <c r="B533" s="81"/>
      <c r="C533" s="82"/>
      <c r="D533" s="82"/>
      <c r="E533" s="88"/>
      <c r="F533"/>
      <c r="G533" s="88"/>
      <c r="H533" s="88"/>
      <c r="I533" s="88"/>
      <c r="J533" s="88"/>
      <c r="K533" s="88"/>
      <c r="L533"/>
      <c r="M533"/>
      <c r="N533"/>
      <c r="O533"/>
      <c r="P533" s="88"/>
      <c r="Q533" s="122"/>
      <c r="R533" s="122"/>
      <c r="S533"/>
      <c r="AD533"/>
      <c r="AE533" s="95"/>
      <c r="AF533" s="95"/>
      <c r="AG533" s="95"/>
      <c r="AH533" s="95"/>
      <c r="AI533" s="95"/>
      <c r="AJ533" s="95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2:50" s="120" customFormat="1">
      <c r="B534" s="81"/>
      <c r="C534" s="82"/>
      <c r="D534" s="82"/>
      <c r="E534" s="88"/>
      <c r="F534"/>
      <c r="G534" s="88"/>
      <c r="H534" s="88"/>
      <c r="I534" s="88"/>
      <c r="J534" s="88"/>
      <c r="K534" s="88"/>
      <c r="L534"/>
      <c r="M534"/>
      <c r="N534"/>
      <c r="O534"/>
      <c r="P534" s="88"/>
      <c r="Q534" s="122"/>
      <c r="R534" s="122"/>
      <c r="S534"/>
      <c r="AD534"/>
      <c r="AE534" s="95"/>
      <c r="AF534" s="95"/>
      <c r="AG534" s="95"/>
      <c r="AH534" s="95"/>
      <c r="AI534" s="95"/>
      <c r="AJ534" s="95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2:50" s="120" customFormat="1">
      <c r="B535" s="81"/>
      <c r="C535" s="82"/>
      <c r="D535" s="82"/>
      <c r="E535" s="88"/>
      <c r="F535"/>
      <c r="G535" s="88"/>
      <c r="H535" s="88"/>
      <c r="I535" s="88"/>
      <c r="J535" s="88"/>
      <c r="K535" s="88"/>
      <c r="L535"/>
      <c r="M535"/>
      <c r="N535"/>
      <c r="O535"/>
      <c r="P535" s="88"/>
      <c r="Q535" s="122"/>
      <c r="R535" s="122"/>
      <c r="S535"/>
      <c r="AD535"/>
      <c r="AE535" s="95"/>
      <c r="AF535" s="95"/>
      <c r="AG535" s="95"/>
      <c r="AH535" s="95"/>
      <c r="AI535" s="95"/>
      <c r="AJ535" s="9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2:50" s="120" customFormat="1">
      <c r="B536" s="81"/>
      <c r="C536" s="82"/>
      <c r="D536" s="82"/>
      <c r="E536" s="88"/>
      <c r="F536"/>
      <c r="G536" s="88"/>
      <c r="H536" s="88"/>
      <c r="I536" s="88"/>
      <c r="J536" s="88"/>
      <c r="K536" s="88"/>
      <c r="L536"/>
      <c r="M536"/>
      <c r="N536"/>
      <c r="O536"/>
      <c r="P536" s="88"/>
      <c r="Q536" s="122"/>
      <c r="R536" s="122"/>
      <c r="S536"/>
      <c r="AD536"/>
      <c r="AE536" s="95"/>
      <c r="AF536" s="95"/>
      <c r="AG536" s="95"/>
      <c r="AH536" s="95"/>
      <c r="AI536" s="95"/>
      <c r="AJ536" s="95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2:50" s="120" customFormat="1">
      <c r="B537" s="81"/>
      <c r="C537" s="82"/>
      <c r="D537" s="82"/>
      <c r="E537" s="88"/>
      <c r="F537"/>
      <c r="G537" s="88"/>
      <c r="H537" s="88"/>
      <c r="I537" s="88"/>
      <c r="J537" s="88"/>
      <c r="K537" s="88"/>
      <c r="L537"/>
      <c r="M537"/>
      <c r="N537"/>
      <c r="O537"/>
      <c r="P537" s="88"/>
      <c r="Q537" s="122"/>
      <c r="R537" s="122"/>
      <c r="S537"/>
      <c r="AD537"/>
      <c r="AE537" s="95"/>
      <c r="AF537" s="95"/>
      <c r="AG537" s="95"/>
      <c r="AH537" s="95"/>
      <c r="AI537" s="95"/>
      <c r="AJ537" s="95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2:50" s="120" customFormat="1">
      <c r="B538" s="81"/>
      <c r="C538" s="82"/>
      <c r="D538" s="82"/>
      <c r="E538" s="88"/>
      <c r="F538"/>
      <c r="G538" s="88"/>
      <c r="H538" s="88"/>
      <c r="I538" s="88"/>
      <c r="J538" s="88"/>
      <c r="K538" s="88"/>
      <c r="L538"/>
      <c r="M538"/>
      <c r="N538"/>
      <c r="O538"/>
      <c r="P538" s="88"/>
      <c r="Q538" s="122"/>
      <c r="R538" s="122"/>
      <c r="S538"/>
      <c r="AD538"/>
      <c r="AE538" s="95"/>
      <c r="AF538" s="95"/>
      <c r="AG538" s="95"/>
      <c r="AH538" s="95"/>
      <c r="AI538" s="95"/>
      <c r="AJ538" s="95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2:50" s="120" customFormat="1">
      <c r="B539" s="81"/>
      <c r="C539" s="82"/>
      <c r="D539" s="82"/>
      <c r="E539" s="88"/>
      <c r="F539"/>
      <c r="G539" s="88"/>
      <c r="H539" s="88"/>
      <c r="I539" s="88"/>
      <c r="J539" s="88"/>
      <c r="K539" s="88"/>
      <c r="L539"/>
      <c r="M539"/>
      <c r="N539"/>
      <c r="O539"/>
      <c r="P539" s="88"/>
      <c r="Q539" s="122"/>
      <c r="R539" s="122"/>
      <c r="S539"/>
      <c r="AD539"/>
      <c r="AE539" s="95"/>
      <c r="AF539" s="95"/>
      <c r="AG539" s="95"/>
      <c r="AH539" s="95"/>
      <c r="AI539" s="95"/>
      <c r="AJ539" s="95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2:50" s="120" customFormat="1">
      <c r="B540" s="81"/>
      <c r="C540" s="82"/>
      <c r="D540" s="82"/>
      <c r="E540" s="88"/>
      <c r="F540"/>
      <c r="G540" s="88"/>
      <c r="H540" s="88"/>
      <c r="I540" s="88"/>
      <c r="J540" s="88"/>
      <c r="K540" s="88"/>
      <c r="L540"/>
      <c r="M540"/>
      <c r="N540"/>
      <c r="O540"/>
      <c r="P540" s="88"/>
      <c r="Q540" s="122"/>
      <c r="R540" s="122"/>
      <c r="S540"/>
      <c r="AD540"/>
      <c r="AE540" s="95"/>
      <c r="AF540" s="95"/>
      <c r="AG540" s="95"/>
      <c r="AH540" s="95"/>
      <c r="AI540" s="95"/>
      <c r="AJ540" s="95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2:50" s="120" customFormat="1">
      <c r="B541" s="81"/>
      <c r="C541" s="82"/>
      <c r="D541" s="82"/>
      <c r="E541" s="88"/>
      <c r="F541"/>
      <c r="G541" s="88"/>
      <c r="H541" s="88"/>
      <c r="I541" s="88"/>
      <c r="J541" s="88"/>
      <c r="K541" s="88"/>
      <c r="L541"/>
      <c r="M541"/>
      <c r="N541"/>
      <c r="O541"/>
      <c r="P541" s="88"/>
      <c r="Q541" s="122"/>
      <c r="R541" s="122"/>
      <c r="S541"/>
      <c r="AD541"/>
      <c r="AE541" s="95"/>
      <c r="AF541" s="95"/>
      <c r="AG541" s="95"/>
      <c r="AH541" s="95"/>
      <c r="AI541" s="95"/>
      <c r="AJ541" s="95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2:50" s="120" customFormat="1">
      <c r="B542" s="81"/>
      <c r="C542" s="82"/>
      <c r="D542" s="82"/>
      <c r="E542" s="88"/>
      <c r="F542"/>
      <c r="G542" s="88"/>
      <c r="H542" s="88"/>
      <c r="I542" s="88"/>
      <c r="J542" s="88"/>
      <c r="K542" s="88"/>
      <c r="L542"/>
      <c r="M542"/>
      <c r="N542"/>
      <c r="O542"/>
      <c r="P542" s="88"/>
      <c r="Q542" s="122"/>
      <c r="R542" s="122"/>
      <c r="S542"/>
      <c r="AD542"/>
      <c r="AE542" s="95"/>
      <c r="AF542" s="95"/>
      <c r="AG542" s="95"/>
      <c r="AH542" s="95"/>
      <c r="AI542" s="95"/>
      <c r="AJ542" s="95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2:50" s="120" customFormat="1">
      <c r="B543" s="81"/>
      <c r="C543" s="82"/>
      <c r="D543" s="82"/>
      <c r="E543" s="88"/>
      <c r="F543"/>
      <c r="G543" s="88"/>
      <c r="H543" s="88"/>
      <c r="I543" s="88"/>
      <c r="J543" s="88"/>
      <c r="K543" s="88"/>
      <c r="L543"/>
      <c r="M543"/>
      <c r="N543"/>
      <c r="O543"/>
      <c r="P543" s="88"/>
      <c r="Q543" s="122"/>
      <c r="R543" s="122"/>
      <c r="S543"/>
      <c r="AD543"/>
      <c r="AE543" s="95"/>
      <c r="AF543" s="95"/>
      <c r="AG543" s="95"/>
      <c r="AH543" s="95"/>
      <c r="AI543" s="95"/>
      <c r="AJ543" s="95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2:50" s="120" customFormat="1">
      <c r="B544" s="81"/>
      <c r="C544" s="82"/>
      <c r="D544" s="82"/>
      <c r="E544" s="88"/>
      <c r="F544"/>
      <c r="G544" s="88"/>
      <c r="H544" s="88"/>
      <c r="I544" s="88"/>
      <c r="J544" s="88"/>
      <c r="K544" s="88"/>
      <c r="L544"/>
      <c r="M544"/>
      <c r="N544"/>
      <c r="O544"/>
      <c r="P544" s="88"/>
      <c r="Q544" s="122"/>
      <c r="R544" s="122"/>
      <c r="S544"/>
      <c r="AD544"/>
      <c r="AE544" s="95"/>
      <c r="AF544" s="95"/>
      <c r="AG544" s="95"/>
      <c r="AH544" s="95"/>
      <c r="AI544" s="95"/>
      <c r="AJ544" s="95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2:50" s="120" customFormat="1">
      <c r="B545" s="81"/>
      <c r="C545" s="82"/>
      <c r="D545" s="82"/>
      <c r="E545" s="88"/>
      <c r="F545"/>
      <c r="G545" s="88"/>
      <c r="H545" s="88"/>
      <c r="I545" s="88"/>
      <c r="J545" s="88"/>
      <c r="K545" s="88"/>
      <c r="L545"/>
      <c r="M545"/>
      <c r="N545"/>
      <c r="O545"/>
      <c r="P545" s="88"/>
      <c r="Q545" s="122"/>
      <c r="R545" s="122"/>
      <c r="S545"/>
      <c r="AD545"/>
      <c r="AE545" s="95"/>
      <c r="AF545" s="95"/>
      <c r="AG545" s="95"/>
      <c r="AH545" s="95"/>
      <c r="AI545" s="95"/>
      <c r="AJ545" s="9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2:50" s="120" customFormat="1">
      <c r="B546" s="81"/>
      <c r="C546" s="82"/>
      <c r="D546" s="82"/>
      <c r="E546" s="88"/>
      <c r="F546"/>
      <c r="G546" s="88"/>
      <c r="H546" s="88"/>
      <c r="I546" s="88"/>
      <c r="J546" s="88"/>
      <c r="K546" s="88"/>
      <c r="L546"/>
      <c r="M546"/>
      <c r="N546"/>
      <c r="O546"/>
      <c r="P546" s="88"/>
      <c r="Q546" s="122"/>
      <c r="R546" s="122"/>
      <c r="S546"/>
      <c r="AD546"/>
      <c r="AE546" s="95"/>
      <c r="AF546" s="95"/>
      <c r="AG546" s="95"/>
      <c r="AH546" s="95"/>
      <c r="AI546" s="95"/>
      <c r="AJ546" s="95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2:50" s="120" customFormat="1">
      <c r="B547" s="81"/>
      <c r="C547" s="82"/>
      <c r="D547" s="82"/>
      <c r="E547" s="88"/>
      <c r="F547"/>
      <c r="G547" s="88"/>
      <c r="H547" s="88"/>
      <c r="I547" s="88"/>
      <c r="J547" s="88"/>
      <c r="K547" s="88"/>
      <c r="L547"/>
      <c r="M547"/>
      <c r="N547"/>
      <c r="O547"/>
      <c r="P547" s="88"/>
      <c r="Q547" s="122"/>
      <c r="R547" s="122"/>
      <c r="S547"/>
      <c r="AD547"/>
      <c r="AE547" s="95"/>
      <c r="AF547" s="95"/>
      <c r="AG547" s="95"/>
      <c r="AH547" s="95"/>
      <c r="AI547" s="95"/>
      <c r="AJ547" s="95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2:50" s="120" customFormat="1">
      <c r="B548" s="81"/>
      <c r="C548" s="82"/>
      <c r="D548" s="82"/>
      <c r="E548" s="88"/>
      <c r="F548"/>
      <c r="G548" s="88"/>
      <c r="H548" s="88"/>
      <c r="I548" s="88"/>
      <c r="J548" s="88"/>
      <c r="K548" s="88"/>
      <c r="L548"/>
      <c r="M548"/>
      <c r="N548"/>
      <c r="O548"/>
      <c r="P548" s="88"/>
      <c r="Q548" s="122"/>
      <c r="R548" s="122"/>
      <c r="S548"/>
      <c r="AD548"/>
      <c r="AE548" s="95"/>
      <c r="AF548" s="95"/>
      <c r="AG548" s="95"/>
      <c r="AH548" s="95"/>
      <c r="AI548" s="95"/>
      <c r="AJ548" s="95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2:50" s="120" customFormat="1">
      <c r="B549" s="81"/>
      <c r="C549" s="82"/>
      <c r="D549" s="82"/>
      <c r="E549" s="88"/>
      <c r="F549"/>
      <c r="G549" s="88"/>
      <c r="H549" s="88"/>
      <c r="I549" s="88"/>
      <c r="J549" s="88"/>
      <c r="K549" s="88"/>
      <c r="L549"/>
      <c r="M549"/>
      <c r="N549"/>
      <c r="O549"/>
      <c r="P549" s="88"/>
      <c r="Q549" s="122"/>
      <c r="R549" s="122"/>
      <c r="S549"/>
      <c r="AD549"/>
      <c r="AE549" s="95"/>
      <c r="AF549" s="95"/>
      <c r="AG549" s="95"/>
      <c r="AH549" s="95"/>
      <c r="AI549" s="95"/>
      <c r="AJ549" s="95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2:50" s="120" customFormat="1">
      <c r="B550" s="81"/>
      <c r="C550" s="82"/>
      <c r="D550" s="82"/>
      <c r="E550" s="88"/>
      <c r="F550"/>
      <c r="G550" s="88"/>
      <c r="H550" s="88"/>
      <c r="I550" s="88"/>
      <c r="J550" s="88"/>
      <c r="K550" s="88"/>
      <c r="L550"/>
      <c r="M550"/>
      <c r="N550"/>
      <c r="O550"/>
      <c r="P550" s="88"/>
      <c r="Q550" s="122"/>
      <c r="R550" s="122"/>
      <c r="S550"/>
      <c r="AD550"/>
      <c r="AE550" s="95"/>
      <c r="AF550" s="95"/>
      <c r="AG550" s="95"/>
      <c r="AH550" s="95"/>
      <c r="AI550" s="95"/>
      <c r="AJ550" s="95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2:50" s="120" customFormat="1">
      <c r="B551" s="81"/>
      <c r="C551" s="82"/>
      <c r="D551" s="82"/>
      <c r="E551" s="88"/>
      <c r="F551"/>
      <c r="G551" s="88"/>
      <c r="H551" s="88"/>
      <c r="I551" s="88"/>
      <c r="J551" s="88"/>
      <c r="K551" s="88"/>
      <c r="L551"/>
      <c r="M551"/>
      <c r="N551"/>
      <c r="O551"/>
      <c r="P551" s="88"/>
      <c r="Q551" s="122"/>
      <c r="R551" s="122"/>
      <c r="S551"/>
      <c r="AD551"/>
      <c r="AE551" s="95"/>
      <c r="AF551" s="95"/>
      <c r="AG551" s="95"/>
      <c r="AH551" s="95"/>
      <c r="AI551" s="95"/>
      <c r="AJ551" s="95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2:50" s="120" customFormat="1">
      <c r="B552" s="81"/>
      <c r="C552" s="82"/>
      <c r="D552" s="82"/>
      <c r="E552" s="88"/>
      <c r="F552"/>
      <c r="G552" s="88"/>
      <c r="H552" s="88"/>
      <c r="I552" s="88"/>
      <c r="J552" s="88"/>
      <c r="K552" s="88"/>
      <c r="L552"/>
      <c r="M552"/>
      <c r="N552"/>
      <c r="O552"/>
      <c r="P552" s="88"/>
      <c r="Q552" s="122"/>
      <c r="R552" s="122"/>
      <c r="S552"/>
      <c r="AD552"/>
      <c r="AE552" s="95"/>
      <c r="AF552" s="95"/>
      <c r="AG552" s="95"/>
      <c r="AH552" s="95"/>
      <c r="AI552" s="95"/>
      <c r="AJ552" s="95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2:50" s="120" customFormat="1">
      <c r="B553" s="81"/>
      <c r="C553" s="82"/>
      <c r="D553" s="82"/>
      <c r="E553" s="88"/>
      <c r="F553"/>
      <c r="G553" s="88"/>
      <c r="H553" s="88"/>
      <c r="I553" s="88"/>
      <c r="J553" s="88"/>
      <c r="K553" s="88"/>
      <c r="L553"/>
      <c r="M553"/>
      <c r="N553"/>
      <c r="O553"/>
      <c r="P553" s="88"/>
      <c r="Q553" s="122"/>
      <c r="R553" s="122"/>
      <c r="S553"/>
      <c r="AD553"/>
      <c r="AE553" s="95"/>
      <c r="AF553" s="95"/>
      <c r="AG553" s="95"/>
      <c r="AH553" s="95"/>
      <c r="AI553" s="95"/>
      <c r="AJ553" s="95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2:50" s="120" customFormat="1">
      <c r="B554" s="81"/>
      <c r="C554" s="82"/>
      <c r="D554" s="82"/>
      <c r="E554" s="88"/>
      <c r="F554"/>
      <c r="G554" s="88"/>
      <c r="H554" s="88"/>
      <c r="I554" s="88"/>
      <c r="J554" s="88"/>
      <c r="K554" s="88"/>
      <c r="L554"/>
      <c r="M554"/>
      <c r="N554"/>
      <c r="O554"/>
      <c r="P554" s="88"/>
      <c r="Q554" s="122"/>
      <c r="R554" s="122"/>
      <c r="S554"/>
      <c r="AD554"/>
      <c r="AE554" s="95"/>
      <c r="AF554" s="95"/>
      <c r="AG554" s="95"/>
      <c r="AH554" s="95"/>
      <c r="AI554" s="95"/>
      <c r="AJ554" s="95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2:50" s="120" customFormat="1">
      <c r="B555" s="81"/>
      <c r="C555" s="82"/>
      <c r="D555" s="82"/>
      <c r="E555" s="88"/>
      <c r="F555"/>
      <c r="G555" s="88"/>
      <c r="H555" s="88"/>
      <c r="I555" s="88"/>
      <c r="J555" s="88"/>
      <c r="K555" s="88"/>
      <c r="L555"/>
      <c r="M555"/>
      <c r="N555"/>
      <c r="O555"/>
      <c r="P555" s="88"/>
      <c r="Q555" s="122"/>
      <c r="R555" s="122"/>
      <c r="S555"/>
      <c r="AD555"/>
      <c r="AE555" s="95"/>
      <c r="AF555" s="95"/>
      <c r="AG555" s="95"/>
      <c r="AH555" s="95"/>
      <c r="AI555" s="95"/>
      <c r="AJ555" s="9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2:50" s="120" customFormat="1">
      <c r="B556" s="81"/>
      <c r="C556" s="82"/>
      <c r="D556" s="82"/>
      <c r="E556" s="88"/>
      <c r="F556"/>
      <c r="G556" s="88"/>
      <c r="H556" s="88"/>
      <c r="I556" s="88"/>
      <c r="J556" s="88"/>
      <c r="K556" s="88"/>
      <c r="L556"/>
      <c r="M556"/>
      <c r="N556"/>
      <c r="O556"/>
      <c r="P556" s="88"/>
      <c r="Q556" s="122"/>
      <c r="R556" s="122"/>
      <c r="S556"/>
      <c r="AD556"/>
      <c r="AE556" s="95"/>
      <c r="AF556" s="95"/>
      <c r="AG556" s="95"/>
      <c r="AH556" s="95"/>
      <c r="AI556" s="95"/>
      <c r="AJ556" s="95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2:50" s="120" customFormat="1">
      <c r="B557" s="81"/>
      <c r="C557" s="82"/>
      <c r="D557" s="82"/>
      <c r="E557" s="88"/>
      <c r="F557"/>
      <c r="G557" s="88"/>
      <c r="H557" s="88"/>
      <c r="I557" s="88"/>
      <c r="J557" s="88"/>
      <c r="K557" s="88"/>
      <c r="L557"/>
      <c r="M557"/>
      <c r="N557"/>
      <c r="O557"/>
      <c r="P557" s="88"/>
      <c r="Q557" s="122"/>
      <c r="R557" s="122"/>
      <c r="S557"/>
      <c r="AD557"/>
      <c r="AE557" s="95"/>
      <c r="AF557" s="95"/>
      <c r="AG557" s="95"/>
      <c r="AH557" s="95"/>
      <c r="AI557" s="95"/>
      <c r="AJ557" s="95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2:50" s="120" customFormat="1">
      <c r="B558" s="81"/>
      <c r="C558" s="82"/>
      <c r="D558" s="82"/>
      <c r="E558" s="88"/>
      <c r="F558"/>
      <c r="G558" s="88"/>
      <c r="H558" s="88"/>
      <c r="I558" s="88"/>
      <c r="J558" s="88"/>
      <c r="K558" s="88"/>
      <c r="L558"/>
      <c r="M558"/>
      <c r="N558"/>
      <c r="O558"/>
      <c r="P558" s="88"/>
      <c r="Q558" s="122"/>
      <c r="R558" s="122"/>
      <c r="S558"/>
      <c r="AD558"/>
      <c r="AE558" s="95"/>
      <c r="AF558" s="95"/>
      <c r="AG558" s="95"/>
      <c r="AH558" s="95"/>
      <c r="AI558" s="95"/>
      <c r="AJ558" s="95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2:50" s="120" customFormat="1">
      <c r="B559" s="81"/>
      <c r="C559" s="82"/>
      <c r="D559" s="82"/>
      <c r="E559" s="88"/>
      <c r="F559"/>
      <c r="G559" s="88"/>
      <c r="H559" s="88"/>
      <c r="I559" s="88"/>
      <c r="J559" s="88"/>
      <c r="K559" s="88"/>
      <c r="L559"/>
      <c r="M559"/>
      <c r="N559"/>
      <c r="O559"/>
      <c r="P559" s="88"/>
      <c r="Q559" s="122"/>
      <c r="R559" s="122"/>
      <c r="S559"/>
      <c r="AD559"/>
      <c r="AE559" s="95"/>
      <c r="AF559" s="95"/>
      <c r="AG559" s="95"/>
      <c r="AH559" s="95"/>
      <c r="AI559" s="95"/>
      <c r="AJ559" s="95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2:50" s="120" customFormat="1">
      <c r="B560" s="81"/>
      <c r="C560" s="82"/>
      <c r="D560" s="82"/>
      <c r="E560" s="88"/>
      <c r="F560"/>
      <c r="G560" s="88"/>
      <c r="H560" s="88"/>
      <c r="I560" s="88"/>
      <c r="J560" s="88"/>
      <c r="K560" s="88"/>
      <c r="L560"/>
      <c r="M560"/>
      <c r="N560"/>
      <c r="O560"/>
      <c r="P560" s="88"/>
      <c r="Q560" s="122"/>
      <c r="R560" s="122"/>
      <c r="S560"/>
      <c r="AD560"/>
      <c r="AE560" s="95"/>
      <c r="AF560" s="95"/>
      <c r="AG560" s="95"/>
      <c r="AH560" s="95"/>
      <c r="AI560" s="95"/>
      <c r="AJ560" s="95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2:50" s="120" customFormat="1">
      <c r="B561" s="81"/>
      <c r="C561" s="82"/>
      <c r="D561" s="82"/>
      <c r="E561" s="88"/>
      <c r="F561"/>
      <c r="G561" s="88"/>
      <c r="H561" s="88"/>
      <c r="I561" s="88"/>
      <c r="J561" s="88"/>
      <c r="K561" s="88"/>
      <c r="L561"/>
      <c r="M561"/>
      <c r="N561"/>
      <c r="O561"/>
      <c r="P561" s="88"/>
      <c r="Q561" s="122"/>
      <c r="R561" s="122"/>
      <c r="S561"/>
      <c r="AD561"/>
      <c r="AE561" s="95"/>
      <c r="AF561" s="95"/>
      <c r="AG561" s="95"/>
      <c r="AH561" s="95"/>
      <c r="AI561" s="95"/>
      <c r="AJ561" s="95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2:50" s="120" customFormat="1">
      <c r="B562" s="81"/>
      <c r="C562" s="82"/>
      <c r="D562" s="82"/>
      <c r="E562" s="88"/>
      <c r="F562"/>
      <c r="G562" s="88"/>
      <c r="H562" s="88"/>
      <c r="I562" s="88"/>
      <c r="J562" s="88"/>
      <c r="K562" s="88"/>
      <c r="L562"/>
      <c r="M562"/>
      <c r="N562"/>
      <c r="O562"/>
      <c r="P562" s="88"/>
      <c r="Q562" s="122"/>
      <c r="R562" s="122"/>
      <c r="S562"/>
      <c r="AD562"/>
      <c r="AE562" s="95"/>
      <c r="AF562" s="95"/>
      <c r="AG562" s="95"/>
      <c r="AH562" s="95"/>
      <c r="AI562" s="95"/>
      <c r="AJ562" s="95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2:50" s="120" customFormat="1">
      <c r="B563" s="81"/>
      <c r="C563" s="82"/>
      <c r="D563" s="82"/>
      <c r="E563" s="88"/>
      <c r="F563"/>
      <c r="G563" s="88"/>
      <c r="H563" s="88"/>
      <c r="I563" s="88"/>
      <c r="J563" s="88"/>
      <c r="K563" s="88"/>
      <c r="L563"/>
      <c r="M563"/>
      <c r="N563"/>
      <c r="O563"/>
      <c r="P563" s="88"/>
      <c r="Q563" s="122"/>
      <c r="R563" s="122"/>
      <c r="S563"/>
      <c r="AD563"/>
      <c r="AE563" s="95"/>
      <c r="AF563" s="95"/>
      <c r="AG563" s="95"/>
      <c r="AH563" s="95"/>
      <c r="AI563" s="95"/>
      <c r="AJ563" s="95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2:50" s="120" customFormat="1">
      <c r="B564" s="81"/>
      <c r="C564" s="82"/>
      <c r="D564" s="82"/>
      <c r="E564" s="88"/>
      <c r="F564"/>
      <c r="G564" s="88"/>
      <c r="H564" s="88"/>
      <c r="I564" s="88"/>
      <c r="J564" s="88"/>
      <c r="K564" s="88"/>
      <c r="L564"/>
      <c r="M564"/>
      <c r="N564"/>
      <c r="O564"/>
      <c r="P564" s="88"/>
      <c r="Q564" s="122"/>
      <c r="R564" s="122"/>
      <c r="S564"/>
      <c r="AD564"/>
      <c r="AE564" s="95"/>
      <c r="AF564" s="95"/>
      <c r="AG564" s="95"/>
      <c r="AH564" s="95"/>
      <c r="AI564" s="95"/>
      <c r="AJ564" s="95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2:50" s="120" customFormat="1">
      <c r="B565" s="81"/>
      <c r="C565" s="82"/>
      <c r="D565" s="82"/>
      <c r="E565" s="88"/>
      <c r="F565"/>
      <c r="G565" s="88"/>
      <c r="H565" s="88"/>
      <c r="I565" s="88"/>
      <c r="J565" s="88"/>
      <c r="K565" s="88"/>
      <c r="L565"/>
      <c r="M565"/>
      <c r="N565"/>
      <c r="O565"/>
      <c r="P565" s="88"/>
      <c r="Q565" s="122"/>
      <c r="R565" s="122"/>
      <c r="S565"/>
      <c r="AD565"/>
      <c r="AE565" s="95"/>
      <c r="AF565" s="95"/>
      <c r="AG565" s="95"/>
      <c r="AH565" s="95"/>
      <c r="AI565" s="95"/>
      <c r="AJ565" s="9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2:50" s="120" customFormat="1">
      <c r="B566" s="81"/>
      <c r="C566" s="82"/>
      <c r="D566" s="82"/>
      <c r="E566" s="88"/>
      <c r="F566"/>
      <c r="G566" s="88"/>
      <c r="H566" s="88"/>
      <c r="I566" s="88"/>
      <c r="J566" s="88"/>
      <c r="K566" s="88"/>
      <c r="L566"/>
      <c r="M566"/>
      <c r="N566"/>
      <c r="O566"/>
      <c r="P566" s="88"/>
      <c r="Q566" s="122"/>
      <c r="R566" s="122"/>
      <c r="S566"/>
      <c r="AD566"/>
      <c r="AE566" s="95"/>
      <c r="AF566" s="95"/>
      <c r="AG566" s="95"/>
      <c r="AH566" s="95"/>
      <c r="AI566" s="95"/>
      <c r="AJ566" s="95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2:50" s="120" customFormat="1">
      <c r="B567" s="81"/>
      <c r="C567" s="82"/>
      <c r="D567" s="82"/>
      <c r="E567" s="88"/>
      <c r="F567"/>
      <c r="G567" s="88"/>
      <c r="H567" s="88"/>
      <c r="I567" s="88"/>
      <c r="J567" s="88"/>
      <c r="K567" s="88"/>
      <c r="L567"/>
      <c r="M567"/>
      <c r="N567"/>
      <c r="O567"/>
      <c r="P567" s="88"/>
      <c r="Q567" s="122"/>
      <c r="R567" s="122"/>
      <c r="S567"/>
      <c r="AD567"/>
      <c r="AE567" s="95"/>
      <c r="AF567" s="95"/>
      <c r="AG567" s="95"/>
      <c r="AH567" s="95"/>
      <c r="AI567" s="95"/>
      <c r="AJ567" s="95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2:50" s="120" customFormat="1">
      <c r="B568" s="81"/>
      <c r="C568" s="82"/>
      <c r="D568" s="82"/>
      <c r="E568" s="88"/>
      <c r="F568"/>
      <c r="G568" s="88"/>
      <c r="H568" s="88"/>
      <c r="I568" s="88"/>
      <c r="J568" s="88"/>
      <c r="K568" s="88"/>
      <c r="L568"/>
      <c r="M568"/>
      <c r="N568"/>
      <c r="O568"/>
      <c r="P568" s="88"/>
      <c r="Q568" s="122"/>
      <c r="R568" s="122"/>
      <c r="S568"/>
      <c r="AD568"/>
      <c r="AE568" s="95"/>
      <c r="AF568" s="95"/>
      <c r="AG568" s="95"/>
      <c r="AH568" s="95"/>
      <c r="AI568" s="95"/>
      <c r="AJ568" s="95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2:50" s="120" customFormat="1">
      <c r="B569" s="81"/>
      <c r="C569" s="82"/>
      <c r="D569" s="82"/>
      <c r="E569" s="88"/>
      <c r="F569"/>
      <c r="G569" s="88"/>
      <c r="H569" s="88"/>
      <c r="I569" s="88"/>
      <c r="J569" s="88"/>
      <c r="K569" s="88"/>
      <c r="L569"/>
      <c r="M569"/>
      <c r="N569"/>
      <c r="O569"/>
      <c r="P569" s="88"/>
      <c r="Q569" s="122"/>
      <c r="R569" s="122"/>
      <c r="S569"/>
      <c r="AD569"/>
      <c r="AE569" s="95"/>
      <c r="AF569" s="95"/>
      <c r="AG569" s="95"/>
      <c r="AH569" s="95"/>
      <c r="AI569" s="95"/>
      <c r="AJ569" s="95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2:50" s="120" customFormat="1">
      <c r="B570" s="81"/>
      <c r="C570" s="82"/>
      <c r="D570" s="82"/>
      <c r="E570" s="88"/>
      <c r="F570"/>
      <c r="G570" s="88"/>
      <c r="H570" s="88"/>
      <c r="I570" s="88"/>
      <c r="J570" s="88"/>
      <c r="K570" s="88"/>
      <c r="L570"/>
      <c r="M570"/>
      <c r="N570"/>
      <c r="O570"/>
      <c r="P570" s="88"/>
      <c r="Q570" s="122"/>
      <c r="R570" s="122"/>
      <c r="S570"/>
      <c r="AD570"/>
      <c r="AE570" s="95"/>
      <c r="AF570" s="95"/>
      <c r="AG570" s="95"/>
      <c r="AH570" s="95"/>
      <c r="AI570" s="95"/>
      <c r="AJ570" s="95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2:50" s="120" customFormat="1">
      <c r="B571" s="81"/>
      <c r="C571" s="82"/>
      <c r="D571" s="82"/>
      <c r="E571" s="88"/>
      <c r="F571"/>
      <c r="G571" s="88"/>
      <c r="H571" s="88"/>
      <c r="I571" s="88"/>
      <c r="J571" s="88"/>
      <c r="K571" s="88"/>
      <c r="L571"/>
      <c r="M571"/>
      <c r="N571"/>
      <c r="O571"/>
      <c r="P571" s="88"/>
      <c r="Q571" s="122"/>
      <c r="R571" s="122"/>
      <c r="S571"/>
      <c r="AD571"/>
      <c r="AE571" s="95"/>
      <c r="AF571" s="95"/>
      <c r="AG571" s="95"/>
      <c r="AH571" s="95"/>
      <c r="AI571" s="95"/>
      <c r="AJ571" s="95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2:50" s="120" customFormat="1">
      <c r="B572" s="81"/>
      <c r="C572" s="82"/>
      <c r="D572" s="82"/>
      <c r="E572" s="88"/>
      <c r="F572"/>
      <c r="G572" s="88"/>
      <c r="H572" s="88"/>
      <c r="I572" s="88"/>
      <c r="J572" s="88"/>
      <c r="K572" s="88"/>
      <c r="L572"/>
      <c r="M572"/>
      <c r="N572"/>
      <c r="O572"/>
      <c r="P572" s="88"/>
      <c r="Q572" s="122"/>
      <c r="R572" s="122"/>
      <c r="S572"/>
      <c r="AD572"/>
      <c r="AE572" s="95"/>
      <c r="AF572" s="95"/>
      <c r="AG572" s="95"/>
      <c r="AH572" s="95"/>
      <c r="AI572" s="95"/>
      <c r="AJ572" s="95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2:50" s="120" customFormat="1">
      <c r="B573" s="81"/>
      <c r="C573" s="82"/>
      <c r="D573" s="82"/>
      <c r="E573" s="88"/>
      <c r="F573"/>
      <c r="G573" s="88"/>
      <c r="H573" s="88"/>
      <c r="I573" s="88"/>
      <c r="J573" s="88"/>
      <c r="K573" s="88"/>
      <c r="L573"/>
      <c r="M573"/>
      <c r="N573"/>
      <c r="O573"/>
      <c r="P573" s="88"/>
      <c r="Q573" s="122"/>
      <c r="R573" s="122"/>
      <c r="S573"/>
      <c r="AD573"/>
      <c r="AE573" s="95"/>
      <c r="AF573" s="95"/>
      <c r="AG573" s="95"/>
      <c r="AH573" s="95"/>
      <c r="AI573" s="95"/>
      <c r="AJ573" s="95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2:50" s="120" customFormat="1">
      <c r="B574" s="81"/>
      <c r="C574" s="82"/>
      <c r="D574" s="82"/>
      <c r="E574" s="88"/>
      <c r="F574"/>
      <c r="G574" s="88"/>
      <c r="H574" s="88"/>
      <c r="I574" s="88"/>
      <c r="J574" s="88"/>
      <c r="K574" s="88"/>
      <c r="L574"/>
      <c r="M574"/>
      <c r="N574"/>
      <c r="O574"/>
      <c r="P574" s="88"/>
      <c r="Q574" s="122"/>
      <c r="R574" s="122"/>
      <c r="S574"/>
      <c r="AD574"/>
      <c r="AE574" s="95"/>
      <c r="AF574" s="95"/>
      <c r="AG574" s="95"/>
      <c r="AH574" s="95"/>
      <c r="AI574" s="95"/>
      <c r="AJ574" s="95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2:50" s="120" customFormat="1">
      <c r="B575" s="81"/>
      <c r="C575" s="82"/>
      <c r="D575" s="82"/>
      <c r="E575" s="88"/>
      <c r="F575"/>
      <c r="G575" s="88"/>
      <c r="H575" s="88"/>
      <c r="I575" s="88"/>
      <c r="J575" s="88"/>
      <c r="K575" s="88"/>
      <c r="L575"/>
      <c r="M575"/>
      <c r="N575"/>
      <c r="O575"/>
      <c r="P575" s="88"/>
      <c r="Q575" s="122"/>
      <c r="R575" s="122"/>
      <c r="S575"/>
      <c r="AD575"/>
      <c r="AE575" s="95"/>
      <c r="AF575" s="95"/>
      <c r="AG575" s="95"/>
      <c r="AH575" s="95"/>
      <c r="AI575" s="95"/>
      <c r="AJ575" s="9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2:50" s="120" customFormat="1">
      <c r="B576" s="81"/>
      <c r="C576" s="82"/>
      <c r="D576" s="82"/>
      <c r="E576" s="88"/>
      <c r="F576"/>
      <c r="G576" s="88"/>
      <c r="H576" s="88"/>
      <c r="I576" s="88"/>
      <c r="J576" s="88"/>
      <c r="K576" s="88"/>
      <c r="L576"/>
      <c r="M576"/>
      <c r="N576"/>
      <c r="O576"/>
      <c r="P576" s="88"/>
      <c r="Q576" s="122"/>
      <c r="R576" s="122"/>
      <c r="S576"/>
      <c r="AD576"/>
      <c r="AE576" s="95"/>
      <c r="AF576" s="95"/>
      <c r="AG576" s="95"/>
      <c r="AH576" s="95"/>
      <c r="AI576" s="95"/>
      <c r="AJ576" s="95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2:50" s="120" customFormat="1">
      <c r="B577" s="81"/>
      <c r="C577" s="82"/>
      <c r="D577" s="82"/>
      <c r="E577" s="88"/>
      <c r="F577"/>
      <c r="G577" s="88"/>
      <c r="H577" s="88"/>
      <c r="I577" s="88"/>
      <c r="J577" s="88"/>
      <c r="K577" s="88"/>
      <c r="L577"/>
      <c r="M577"/>
      <c r="N577"/>
      <c r="O577"/>
      <c r="P577" s="88"/>
      <c r="Q577" s="122"/>
      <c r="R577" s="122"/>
      <c r="S577"/>
      <c r="AD577"/>
      <c r="AE577" s="95"/>
      <c r="AF577" s="95"/>
      <c r="AG577" s="95"/>
      <c r="AH577" s="95"/>
      <c r="AI577" s="95"/>
      <c r="AJ577" s="95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2:50" s="120" customFormat="1">
      <c r="B578" s="81"/>
      <c r="C578" s="82"/>
      <c r="D578" s="82"/>
      <c r="E578" s="88"/>
      <c r="F578"/>
      <c r="G578" s="88"/>
      <c r="H578" s="88"/>
      <c r="I578" s="88"/>
      <c r="J578" s="88"/>
      <c r="K578" s="88"/>
      <c r="L578"/>
      <c r="M578"/>
      <c r="N578"/>
      <c r="O578"/>
      <c r="P578" s="88"/>
      <c r="Q578" s="122"/>
      <c r="R578" s="122"/>
      <c r="S578"/>
      <c r="AD578"/>
      <c r="AE578" s="95"/>
      <c r="AF578" s="95"/>
      <c r="AG578" s="95"/>
      <c r="AH578" s="95"/>
      <c r="AI578" s="95"/>
      <c r="AJ578" s="95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2:50" s="120" customFormat="1">
      <c r="B579" s="81"/>
      <c r="C579" s="82"/>
      <c r="D579" s="82"/>
      <c r="E579" s="88"/>
      <c r="F579"/>
      <c r="G579" s="88"/>
      <c r="H579" s="88"/>
      <c r="I579" s="88"/>
      <c r="J579" s="88"/>
      <c r="K579" s="88"/>
      <c r="L579"/>
      <c r="M579"/>
      <c r="N579"/>
      <c r="O579"/>
      <c r="P579" s="88"/>
      <c r="Q579" s="122"/>
      <c r="R579" s="122"/>
      <c r="S579"/>
      <c r="AD579"/>
      <c r="AE579" s="95"/>
      <c r="AF579" s="95"/>
      <c r="AG579" s="95"/>
      <c r="AH579" s="95"/>
      <c r="AI579" s="95"/>
      <c r="AJ579" s="95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2:50" s="120" customFormat="1">
      <c r="B580" s="81"/>
      <c r="C580" s="82"/>
      <c r="D580" s="82"/>
      <c r="E580" s="88"/>
      <c r="F580"/>
      <c r="G580" s="88"/>
      <c r="H580" s="88"/>
      <c r="I580" s="88"/>
      <c r="J580" s="88"/>
      <c r="K580" s="88"/>
      <c r="L580"/>
      <c r="M580"/>
      <c r="N580"/>
      <c r="O580"/>
      <c r="P580" s="88"/>
      <c r="Q580" s="122"/>
      <c r="R580" s="122"/>
      <c r="S580"/>
      <c r="AD580"/>
      <c r="AE580" s="95"/>
      <c r="AF580" s="95"/>
      <c r="AG580" s="95"/>
      <c r="AH580" s="95"/>
      <c r="AI580" s="95"/>
      <c r="AJ580" s="95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2:50" s="120" customFormat="1">
      <c r="B581" s="81"/>
      <c r="C581" s="82"/>
      <c r="D581" s="82"/>
      <c r="E581" s="88"/>
      <c r="F581"/>
      <c r="G581" s="88"/>
      <c r="H581" s="88"/>
      <c r="I581" s="88"/>
      <c r="J581" s="88"/>
      <c r="K581" s="88"/>
      <c r="L581"/>
      <c r="M581"/>
      <c r="N581"/>
      <c r="O581"/>
      <c r="P581" s="88"/>
      <c r="Q581" s="122"/>
      <c r="R581" s="122"/>
      <c r="S581"/>
      <c r="AD581"/>
      <c r="AE581" s="95"/>
      <c r="AF581" s="95"/>
      <c r="AG581" s="95"/>
      <c r="AH581" s="95"/>
      <c r="AI581" s="95"/>
      <c r="AJ581" s="95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2:50" s="120" customFormat="1">
      <c r="B582" s="81"/>
      <c r="C582" s="82"/>
      <c r="D582" s="82"/>
      <c r="E582" s="88"/>
      <c r="F582"/>
      <c r="G582" s="88"/>
      <c r="H582" s="88"/>
      <c r="I582" s="88"/>
      <c r="J582" s="88"/>
      <c r="K582" s="88"/>
      <c r="L582"/>
      <c r="M582"/>
      <c r="N582"/>
      <c r="O582"/>
      <c r="P582" s="88"/>
      <c r="Q582" s="122"/>
      <c r="R582" s="122"/>
      <c r="S582"/>
      <c r="AD582"/>
      <c r="AE582" s="95"/>
      <c r="AF582" s="95"/>
      <c r="AG582" s="95"/>
      <c r="AH582" s="95"/>
      <c r="AI582" s="95"/>
      <c r="AJ582" s="95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2:50" s="120" customFormat="1">
      <c r="B583" s="81"/>
      <c r="C583" s="82"/>
      <c r="D583" s="82"/>
      <c r="E583" s="88"/>
      <c r="F583"/>
      <c r="G583" s="88"/>
      <c r="H583" s="88"/>
      <c r="I583" s="88"/>
      <c r="J583" s="88"/>
      <c r="K583" s="88"/>
      <c r="L583"/>
      <c r="M583"/>
      <c r="N583"/>
      <c r="O583"/>
      <c r="P583" s="88"/>
      <c r="Q583" s="122"/>
      <c r="R583" s="122"/>
      <c r="S583"/>
      <c r="AD583"/>
      <c r="AE583" s="95"/>
      <c r="AF583" s="95"/>
      <c r="AG583" s="95"/>
      <c r="AH583" s="95"/>
      <c r="AI583" s="95"/>
      <c r="AJ583" s="95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2:50" s="120" customFormat="1">
      <c r="B584" s="81"/>
      <c r="C584" s="82"/>
      <c r="D584" s="82"/>
      <c r="E584" s="88"/>
      <c r="F584"/>
      <c r="G584" s="88"/>
      <c r="H584" s="88"/>
      <c r="I584" s="88"/>
      <c r="J584" s="88"/>
      <c r="K584" s="88"/>
      <c r="L584"/>
      <c r="M584"/>
      <c r="N584"/>
      <c r="O584"/>
      <c r="P584" s="88"/>
      <c r="Q584" s="122"/>
      <c r="R584" s="122"/>
      <c r="S584"/>
      <c r="AD584"/>
      <c r="AE584" s="95"/>
      <c r="AF584" s="95"/>
      <c r="AG584" s="95"/>
      <c r="AH584" s="95"/>
      <c r="AI584" s="95"/>
      <c r="AJ584" s="95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2:50" s="120" customFormat="1">
      <c r="B585" s="81"/>
      <c r="C585" s="82"/>
      <c r="D585" s="82"/>
      <c r="E585" s="88"/>
      <c r="F585"/>
      <c r="G585" s="88"/>
      <c r="H585" s="88"/>
      <c r="I585" s="88"/>
      <c r="J585" s="88"/>
      <c r="K585" s="88"/>
      <c r="L585"/>
      <c r="M585"/>
      <c r="N585"/>
      <c r="O585"/>
      <c r="P585" s="88"/>
      <c r="Q585" s="122"/>
      <c r="R585" s="122"/>
      <c r="S585"/>
      <c r="AD585"/>
      <c r="AE585" s="95"/>
      <c r="AF585" s="95"/>
      <c r="AG585" s="95"/>
      <c r="AH585" s="95"/>
      <c r="AI585" s="95"/>
      <c r="AJ585" s="9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2:50" s="120" customFormat="1">
      <c r="B586" s="81"/>
      <c r="C586" s="82"/>
      <c r="D586" s="82"/>
      <c r="E586" s="88"/>
      <c r="F586"/>
      <c r="G586" s="88"/>
      <c r="H586" s="88"/>
      <c r="I586" s="88"/>
      <c r="J586" s="88"/>
      <c r="K586" s="88"/>
      <c r="L586"/>
      <c r="M586"/>
      <c r="N586"/>
      <c r="O586"/>
      <c r="P586" s="88"/>
      <c r="Q586" s="122"/>
      <c r="R586" s="122"/>
      <c r="S586"/>
      <c r="AD586"/>
      <c r="AE586" s="95"/>
      <c r="AF586" s="95"/>
      <c r="AG586" s="95"/>
      <c r="AH586" s="95"/>
      <c r="AI586" s="95"/>
      <c r="AJ586" s="95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2:50" s="120" customFormat="1">
      <c r="B587" s="81"/>
      <c r="C587" s="82"/>
      <c r="D587" s="82"/>
      <c r="E587" s="88"/>
      <c r="F587"/>
      <c r="G587" s="88"/>
      <c r="H587" s="88"/>
      <c r="I587" s="88"/>
      <c r="J587" s="88"/>
      <c r="K587" s="88"/>
      <c r="L587"/>
      <c r="M587"/>
      <c r="N587"/>
      <c r="O587"/>
      <c r="P587" s="88"/>
      <c r="Q587" s="122"/>
      <c r="R587" s="122"/>
      <c r="S587"/>
      <c r="AD587"/>
      <c r="AE587" s="95"/>
      <c r="AF587" s="95"/>
      <c r="AG587" s="95"/>
      <c r="AH587" s="95"/>
      <c r="AI587" s="95"/>
      <c r="AJ587" s="95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2:50" s="120" customFormat="1">
      <c r="B588" s="81"/>
      <c r="C588" s="82"/>
      <c r="D588" s="82"/>
      <c r="E588" s="88"/>
      <c r="F588"/>
      <c r="G588" s="88"/>
      <c r="H588" s="88"/>
      <c r="I588" s="88"/>
      <c r="J588" s="88"/>
      <c r="K588" s="88"/>
      <c r="L588"/>
      <c r="M588"/>
      <c r="N588"/>
      <c r="O588"/>
      <c r="P588" s="88"/>
      <c r="Q588" s="122"/>
      <c r="R588" s="122"/>
      <c r="S588"/>
      <c r="AD588"/>
      <c r="AE588" s="95"/>
      <c r="AF588" s="95"/>
      <c r="AG588" s="95"/>
      <c r="AH588" s="95"/>
      <c r="AI588" s="95"/>
      <c r="AJ588" s="95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99" spans="1:58" customFormat="1">
      <c r="A599" s="130"/>
      <c r="B599" s="81"/>
      <c r="C599" s="82"/>
      <c r="D599" s="82"/>
      <c r="E599" s="88"/>
      <c r="G599" s="88"/>
      <c r="H599" s="88"/>
      <c r="I599" s="88"/>
      <c r="J599" s="88"/>
      <c r="K599" s="88"/>
      <c r="P599" s="88"/>
      <c r="Q599" s="122"/>
      <c r="R599" s="122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E599" s="95"/>
      <c r="AF599" s="95"/>
      <c r="AG599" s="95"/>
      <c r="AH599" s="95"/>
      <c r="AI599" s="95"/>
      <c r="AJ599" s="95"/>
      <c r="AY599" s="130"/>
      <c r="AZ599" s="130"/>
      <c r="BA599" s="130"/>
      <c r="BB599" s="130"/>
      <c r="BC599" s="130"/>
      <c r="BD599" s="130"/>
      <c r="BE599" s="130"/>
      <c r="BF599" s="130"/>
    </row>
    <row r="600" spans="1:58" customFormat="1">
      <c r="A600" s="130"/>
      <c r="B600" s="81"/>
      <c r="C600" s="82"/>
      <c r="D600" s="82"/>
      <c r="E600" s="88"/>
      <c r="G600" s="88"/>
      <c r="H600" s="88"/>
      <c r="I600" s="88"/>
      <c r="J600" s="88"/>
      <c r="K600" s="88"/>
      <c r="P600" s="88"/>
      <c r="Q600" s="122"/>
      <c r="R600" s="122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E600" s="95"/>
      <c r="AF600" s="95"/>
      <c r="AG600" s="95"/>
      <c r="AH600" s="95"/>
      <c r="AI600" s="95"/>
      <c r="AJ600" s="95"/>
      <c r="AY600" s="130"/>
      <c r="AZ600" s="130"/>
      <c r="BA600" s="130"/>
      <c r="BB600" s="130"/>
      <c r="BC600" s="130"/>
      <c r="BD600" s="130"/>
      <c r="BE600" s="130"/>
      <c r="BF600" s="130"/>
    </row>
    <row r="601" spans="1:58" customFormat="1" ht="13.2" customHeight="1">
      <c r="A601" s="130"/>
      <c r="B601" s="81"/>
      <c r="C601" s="82"/>
      <c r="D601" s="82"/>
      <c r="E601" s="88"/>
      <c r="G601" s="88"/>
      <c r="H601" s="88"/>
      <c r="I601" s="88"/>
      <c r="J601" s="88"/>
      <c r="K601" s="88"/>
      <c r="P601" s="88"/>
      <c r="Q601" s="122"/>
      <c r="R601" s="122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E601" s="95"/>
      <c r="AF601" s="95"/>
      <c r="AG601" s="95"/>
      <c r="AH601" s="95"/>
      <c r="AI601" s="95"/>
      <c r="AJ601" s="95"/>
      <c r="AY601" s="130"/>
      <c r="AZ601" s="130"/>
      <c r="BA601" s="130"/>
      <c r="BB601" s="130"/>
      <c r="BC601" s="130"/>
      <c r="BD601" s="130"/>
      <c r="BE601" s="130"/>
      <c r="BF601" s="130"/>
    </row>
  </sheetData>
  <mergeCells count="4">
    <mergeCell ref="A1:A63"/>
    <mergeCell ref="K66:R66"/>
    <mergeCell ref="E68:F68"/>
    <mergeCell ref="H71:O71"/>
  </mergeCells>
  <conditionalFormatting sqref="T64:U64 W64:AA64 T27:V32 T44:V52 AE64:AJ64 T13:V20 V53 AR53:AU56 AR58:AU58 T55:V55 AB53:AC58 T60:V61 AR60:AU63 T34:V35 T38:V38 T57:V58 T63:V63 X60:AC63 X13:AA20 X44:AA58 X27:AA38">
    <cfRule type="cellIs" dxfId="1515" priority="545" operator="equal">
      <formula>0</formula>
    </cfRule>
  </conditionalFormatting>
  <conditionalFormatting sqref="AB64:AC64">
    <cfRule type="cellIs" dxfId="1514" priority="544" operator="equal">
      <formula>0</formula>
    </cfRule>
  </conditionalFormatting>
  <conditionalFormatting sqref="Z12">
    <cfRule type="cellIs" dxfId="1513" priority="482" operator="equal">
      <formula>0</formula>
    </cfRule>
  </conditionalFormatting>
  <conditionalFormatting sqref="AR2:AT5 AR13:AT52 AR7:AT11">
    <cfRule type="cellIs" dxfId="1512" priority="542" operator="equal">
      <formula>0</formula>
    </cfRule>
  </conditionalFormatting>
  <conditionalFormatting sqref="AR64 AT64">
    <cfRule type="cellIs" dxfId="1511" priority="541" operator="equal">
      <formula>0</formula>
    </cfRule>
  </conditionalFormatting>
  <conditionalFormatting sqref="AC53:AC58 AC60:AC64">
    <cfRule type="cellIs" dxfId="1510" priority="543" operator="greaterThan">
      <formula>0</formula>
    </cfRule>
  </conditionalFormatting>
  <conditionalFormatting sqref="AU2:AV2 AU3:AU5 AU13:AU52 AU7:AU11">
    <cfRule type="cellIs" dxfId="1509" priority="540" operator="equal">
      <formula>0</formula>
    </cfRule>
  </conditionalFormatting>
  <conditionalFormatting sqref="AS2:AS5 AU53:AU56 AS13:AS56 AS58 AU58 AS7:AS11 AU60:AU63 AS60:AS63">
    <cfRule type="cellIs" dxfId="1508" priority="538" operator="lessThan">
      <formula>0</formula>
    </cfRule>
    <cfRule type="cellIs" dxfId="1507" priority="539" operator="greaterThan">
      <formula>0</formula>
    </cfRule>
  </conditionalFormatting>
  <conditionalFormatting sqref="AU2:AU5 AU13:AU52 AU7:AU11">
    <cfRule type="cellIs" dxfId="1506" priority="536" operator="lessThan">
      <formula>0</formula>
    </cfRule>
    <cfRule type="cellIs" dxfId="1505" priority="537" operator="greaterThan">
      <formula>0</formula>
    </cfRule>
  </conditionalFormatting>
  <conditionalFormatting sqref="V64">
    <cfRule type="cellIs" dxfId="1503" priority="535" operator="equal">
      <formula>0</formula>
    </cfRule>
  </conditionalFormatting>
  <conditionalFormatting sqref="AG2:AG63">
    <cfRule type="cellIs" dxfId="1500" priority="531" operator="equal">
      <formula>0</formula>
    </cfRule>
  </conditionalFormatting>
  <conditionalFormatting sqref="T2:U5 T39:U41 T23:U25 AA39:AA41 X39:Y41 AA22:AA25 AA2:AC5 AB13:AC52 AC12 AC53:AC58 AA7:AC11 T7:U8 AC60:AC63 T10:U11 X7:Y11 X22:Y25 X2:Y5">
    <cfRule type="cellIs" dxfId="1499" priority="530" operator="equal">
      <formula>0</formula>
    </cfRule>
  </conditionalFormatting>
  <conditionalFormatting sqref="AC2:AC5 AC7:AC58 AC60:AC63">
    <cfRule type="cellIs" dxfId="1497" priority="529" operator="greaterThan">
      <formula>0</formula>
    </cfRule>
  </conditionalFormatting>
  <conditionalFormatting sqref="AC2:AC5 AC7:AC58 AC60:AC63">
    <cfRule type="cellIs" dxfId="1496" priority="528" operator="lessThan">
      <formula>0</formula>
    </cfRule>
  </conditionalFormatting>
  <conditionalFormatting sqref="T42:U42 AA42 X42:Y42">
    <cfRule type="cellIs" dxfId="1495" priority="526" operator="equal">
      <formula>0</formula>
    </cfRule>
  </conditionalFormatting>
  <conditionalFormatting sqref="T21:U21 AA21 X21:Y21">
    <cfRule type="cellIs" dxfId="1494" priority="525" operator="equal">
      <formula>0</formula>
    </cfRule>
  </conditionalFormatting>
  <conditionalFormatting sqref="AA26 X26:Y26">
    <cfRule type="cellIs" dxfId="1493" priority="524" operator="equal">
      <formula>0</formula>
    </cfRule>
  </conditionalFormatting>
  <conditionalFormatting sqref="AR6:AT6">
    <cfRule type="cellIs" dxfId="1492" priority="468" operator="equal">
      <formula>0</formula>
    </cfRule>
  </conditionalFormatting>
  <conditionalFormatting sqref="AA43 X43:Y43">
    <cfRule type="cellIs" dxfId="1491" priority="523" operator="equal">
      <formula>0</formula>
    </cfRule>
  </conditionalFormatting>
  <conditionalFormatting sqref="Z42">
    <cfRule type="cellIs" dxfId="1490" priority="521" operator="equal">
      <formula>0</formula>
    </cfRule>
  </conditionalFormatting>
  <conditionalFormatting sqref="Z21">
    <cfRule type="cellIs" dxfId="1489" priority="520" operator="equal">
      <formula>0</formula>
    </cfRule>
  </conditionalFormatting>
  <conditionalFormatting sqref="Z2:Z5 Z39:Z41 Z22:Z25 Z7:Z11">
    <cfRule type="cellIs" dxfId="1488" priority="522" operator="equal">
      <formula>0</formula>
    </cfRule>
  </conditionalFormatting>
  <conditionalFormatting sqref="Z26">
    <cfRule type="cellIs" dxfId="1487" priority="519" operator="equal">
      <formula>0</formula>
    </cfRule>
  </conditionalFormatting>
  <conditionalFormatting sqref="Z43">
    <cfRule type="cellIs" dxfId="1486" priority="518" operator="equal">
      <formula>0</formula>
    </cfRule>
  </conditionalFormatting>
  <conditionalFormatting sqref="AA6:AC6 X6:Y6 T6:U6">
    <cfRule type="cellIs" dxfId="1485" priority="462" operator="equal">
      <formula>0</formula>
    </cfRule>
  </conditionalFormatting>
  <conditionalFormatting sqref="V6">
    <cfRule type="cellIs" dxfId="1484" priority="458" operator="equal">
      <formula>0</formula>
    </cfRule>
  </conditionalFormatting>
  <conditionalFormatting sqref="V2:V5 V39:V41 V23:V25 V7:V8 V10:V11">
    <cfRule type="cellIs" dxfId="1483" priority="517" operator="equal">
      <formula>0</formula>
    </cfRule>
  </conditionalFormatting>
  <conditionalFormatting sqref="V42">
    <cfRule type="cellIs" dxfId="1482" priority="516" operator="equal">
      <formula>0</formula>
    </cfRule>
  </conditionalFormatting>
  <conditionalFormatting sqref="V21">
    <cfRule type="cellIs" dxfId="1481" priority="515" operator="equal">
      <formula>0</formula>
    </cfRule>
  </conditionalFormatting>
  <conditionalFormatting sqref="I89 I75:I85">
    <cfRule type="cellIs" dxfId="1480" priority="514" operator="equal">
      <formula>0</formula>
    </cfRule>
  </conditionalFormatting>
  <conditionalFormatting sqref="T53:U53">
    <cfRule type="cellIs" dxfId="1479" priority="513" operator="equal">
      <formula>0</formula>
    </cfRule>
  </conditionalFormatting>
  <conditionalFormatting sqref="L65 I65">
    <cfRule type="cellIs" dxfId="1478" priority="512" operator="equal">
      <formula>"""Error, Please Populate Below Off Site Table"""</formula>
    </cfRule>
  </conditionalFormatting>
  <conditionalFormatting sqref="I65">
    <cfRule type="containsText" dxfId="1477" priority="511" operator="containsText" text="error, Total does not match table">
      <formula>NOT(ISERROR(SEARCH("error, Total does not match table",I65)))</formula>
    </cfRule>
  </conditionalFormatting>
  <conditionalFormatting sqref="L65">
    <cfRule type="containsText" dxfId="1476" priority="510" operator="containsText" text="Error, Please Populate Below Off Site Table">
      <formula>NOT(ISERROR(SEARCH("Error, Please Populate Below Off Site Table",L65)))</formula>
    </cfRule>
  </conditionalFormatting>
  <conditionalFormatting sqref="H27:I32 I55 H60:I61 H44:I53 N53 H13:I20 R55 K27:L32 K44:L53 K13:L20 O3:O5 K60:L61 R13:R21 O7:O8 R7:R8 N60:O61 R60:R61 R3:R5 R10:R11 O10:O21 O23:O25 R23:R25 R27:R32 O27:O32 O34:O35 R34:R35 K34:L35 H34:I35 H38:I38 K38:L38 R38:R42 O38:O42 O44:O53 R44:R52 K55:L55 N55:O55 R63 O63">
    <cfRule type="cellIs" dxfId="1472" priority="443" operator="equal">
      <formula>0</formula>
    </cfRule>
  </conditionalFormatting>
  <conditionalFormatting sqref="I3:I5 I39:I41 I23:I25 I7:I8 I10:I11">
    <cfRule type="cellIs" dxfId="1471" priority="434" operator="equal">
      <formula>0</formula>
    </cfRule>
  </conditionalFormatting>
  <conditionalFormatting sqref="H42 K42">
    <cfRule type="cellIs" dxfId="1470" priority="440" operator="equal">
      <formula>0</formula>
    </cfRule>
  </conditionalFormatting>
  <conditionalFormatting sqref="K21 H21">
    <cfRule type="cellIs" dxfId="1469" priority="439" operator="equal">
      <formula>0</formula>
    </cfRule>
  </conditionalFormatting>
  <conditionalFormatting sqref="AS64">
    <cfRule type="cellIs" dxfId="1468" priority="507" operator="equal">
      <formula>0</formula>
    </cfRule>
  </conditionalFormatting>
  <conditionalFormatting sqref="AC12 T13:V21 T7:V8 T60:V61 T10:V11 T23:V25 T27:V32 T34:V35 T38:V42 T44:V53 T55:V55 T57:V58 T63:V63 T2:V5 X60:AC63 X7:AC11 X13:AC58 X2:AC5">
    <cfRule type="cellIs" dxfId="1466" priority="505" operator="greaterThan">
      <formula>0</formula>
    </cfRule>
  </conditionalFormatting>
  <conditionalFormatting sqref="AK42 AG2:AG63">
    <cfRule type="cellIs" dxfId="1465" priority="504" operator="greaterThan">
      <formula>0</formula>
    </cfRule>
  </conditionalFormatting>
  <conditionalFormatting sqref="O9">
    <cfRule type="cellIs" dxfId="1463" priority="315" operator="equal">
      <formula>0</formula>
    </cfRule>
  </conditionalFormatting>
  <conditionalFormatting sqref="AU64">
    <cfRule type="cellIs" dxfId="1462" priority="502" operator="equal">
      <formula>0</formula>
    </cfRule>
  </conditionalFormatting>
  <conditionalFormatting sqref="I63">
    <cfRule type="cellIs" dxfId="1461" priority="433" operator="equal">
      <formula>0</formula>
    </cfRule>
  </conditionalFormatting>
  <conditionalFormatting sqref="L65">
    <cfRule type="containsText" dxfId="1460" priority="501" operator="containsText" text="Error, Please Populate Below Off Site Table">
      <formula>NOT(ISERROR(SEARCH("Error, Please Populate Below Off Site Table",L65)))</formula>
    </cfRule>
  </conditionalFormatting>
  <conditionalFormatting sqref="I65">
    <cfRule type="containsText" dxfId="1459" priority="500" operator="containsText" text="Error, Please Populate Below Off Site Table">
      <formula>NOT(ISERROR(SEARCH("Error, Please Populate Below Off Site Table",I65)))</formula>
    </cfRule>
  </conditionalFormatting>
  <conditionalFormatting sqref="I65">
    <cfRule type="containsText" dxfId="1458" priority="499" operator="containsText" text="Error, Please Populate Below Off Site Table">
      <formula>NOT(ISERROR(SEARCH("Error, Please Populate Below Off Site Table",I65)))</formula>
    </cfRule>
  </conditionalFormatting>
  <conditionalFormatting sqref="I90:J90">
    <cfRule type="cellIs" dxfId="1457" priority="498" operator="equal">
      <formula>0</formula>
    </cfRule>
  </conditionalFormatting>
  <conditionalFormatting sqref="H90">
    <cfRule type="cellIs" dxfId="1456" priority="497" operator="equal">
      <formula>0</formula>
    </cfRule>
  </conditionalFormatting>
  <conditionalFormatting sqref="I91:J91">
    <cfRule type="cellIs" dxfId="1455" priority="496" operator="notEqual">
      <formula>0</formula>
    </cfRule>
  </conditionalFormatting>
  <conditionalFormatting sqref="AR12:AT12">
    <cfRule type="cellIs" dxfId="1448" priority="489" operator="equal">
      <formula>0</formula>
    </cfRule>
  </conditionalFormatting>
  <conditionalFormatting sqref="AU12">
    <cfRule type="cellIs" dxfId="1447" priority="488" operator="equal">
      <formula>0</formula>
    </cfRule>
  </conditionalFormatting>
  <conditionalFormatting sqref="AS12">
    <cfRule type="cellIs" dxfId="1446" priority="486" operator="lessThan">
      <formula>0</formula>
    </cfRule>
    <cfRule type="cellIs" dxfId="1445" priority="487" operator="greaterThan">
      <formula>0</formula>
    </cfRule>
  </conditionalFormatting>
  <conditionalFormatting sqref="AU12">
    <cfRule type="cellIs" dxfId="1444" priority="484" operator="lessThan">
      <formula>0</formula>
    </cfRule>
    <cfRule type="cellIs" dxfId="1443" priority="485" operator="greaterThan">
      <formula>0</formula>
    </cfRule>
  </conditionalFormatting>
  <conditionalFormatting sqref="L57">
    <cfRule type="cellIs" dxfId="1442" priority="391" operator="equal">
      <formula>0</formula>
    </cfRule>
  </conditionalFormatting>
  <conditionalFormatting sqref="T12:U12 X12:Y12 AA12:AB12">
    <cfRule type="cellIs" dxfId="1441" priority="483" operator="equal">
      <formula>0</formula>
    </cfRule>
  </conditionalFormatting>
  <conditionalFormatting sqref="T12:U12 X12:Y12 AA12:AC12">
    <cfRule type="cellIs" dxfId="1440" priority="481" operator="equal">
      <formula>0</formula>
    </cfRule>
  </conditionalFormatting>
  <conditionalFormatting sqref="AC12">
    <cfRule type="cellIs" dxfId="1439" priority="480" operator="equal">
      <formula>0</formula>
    </cfRule>
  </conditionalFormatting>
  <conditionalFormatting sqref="AC12">
    <cfRule type="cellIs" dxfId="1438" priority="479" operator="equal">
      <formula>0</formula>
    </cfRule>
  </conditionalFormatting>
  <conditionalFormatting sqref="O37">
    <cfRule type="cellIs" dxfId="1437" priority="180" operator="equal">
      <formula>0</formula>
    </cfRule>
  </conditionalFormatting>
  <conditionalFormatting sqref="V12">
    <cfRule type="cellIs" dxfId="1436" priority="478" operator="equal">
      <formula>0</formula>
    </cfRule>
  </conditionalFormatting>
  <conditionalFormatting sqref="G12">
    <cfRule type="cellIs" dxfId="1435" priority="410" operator="equal">
      <formula>0</formula>
    </cfRule>
  </conditionalFormatting>
  <conditionalFormatting sqref="T12:V12 X12:AB12">
    <cfRule type="cellIs" dxfId="1434" priority="477" operator="greaterThan">
      <formula>0</formula>
    </cfRule>
  </conditionalFormatting>
  <conditionalFormatting sqref="G55">
    <cfRule type="cellIs" dxfId="1433" priority="405" operator="greaterThan">
      <formula>0</formula>
    </cfRule>
  </conditionalFormatting>
  <conditionalFormatting sqref="T12:V12 X12:AC12">
    <cfRule type="cellIs" dxfId="1432" priority="476" operator="equal">
      <formula>0</formula>
    </cfRule>
  </conditionalFormatting>
  <conditionalFormatting sqref="J89 J75:J85">
    <cfRule type="cellIs" dxfId="1431" priority="475" operator="equal">
      <formula>0</formula>
    </cfRule>
  </conditionalFormatting>
  <conditionalFormatting sqref="K89 K75:K85">
    <cfRule type="cellIs" dxfId="1430" priority="474" operator="equal">
      <formula>0</formula>
    </cfRule>
  </conditionalFormatting>
  <conditionalFormatting sqref="AE2:AE63">
    <cfRule type="notContainsBlanks" dxfId="1429" priority="473">
      <formula>LEN(TRIM(AE2))&gt;0</formula>
    </cfRule>
  </conditionalFormatting>
  <conditionalFormatting sqref="AF2:AF63">
    <cfRule type="notContainsBlanks" dxfId="1428" priority="472">
      <formula>LEN(TRIM(AF2))&gt;0</formula>
    </cfRule>
  </conditionalFormatting>
  <conditionalFormatting sqref="AR57:AU57">
    <cfRule type="cellIs" dxfId="1427" priority="471" operator="equal">
      <formula>0</formula>
    </cfRule>
  </conditionalFormatting>
  <conditionalFormatting sqref="AS57 AU57">
    <cfRule type="cellIs" dxfId="1426" priority="469" operator="lessThan">
      <formula>0</formula>
    </cfRule>
    <cfRule type="cellIs" dxfId="1425" priority="470" operator="greaterThan">
      <formula>0</formula>
    </cfRule>
  </conditionalFormatting>
  <conditionalFormatting sqref="R6">
    <cfRule type="cellIs" dxfId="1424" priority="390" operator="equal">
      <formula>0</formula>
    </cfRule>
  </conditionalFormatting>
  <conditionalFormatting sqref="AU6">
    <cfRule type="cellIs" dxfId="1423" priority="467" operator="equal">
      <formula>0</formula>
    </cfRule>
  </conditionalFormatting>
  <conditionalFormatting sqref="AS6">
    <cfRule type="cellIs" dxfId="1422" priority="465" operator="lessThan">
      <formula>0</formula>
    </cfRule>
    <cfRule type="cellIs" dxfId="1421" priority="466" operator="greaterThan">
      <formula>0</formula>
    </cfRule>
  </conditionalFormatting>
  <conditionalFormatting sqref="AU6">
    <cfRule type="cellIs" dxfId="1420" priority="463" operator="lessThan">
      <formula>0</formula>
    </cfRule>
    <cfRule type="cellIs" dxfId="1419" priority="464" operator="greaterThan">
      <formula>0</formula>
    </cfRule>
  </conditionalFormatting>
  <conditionalFormatting sqref="AC6">
    <cfRule type="cellIs" dxfId="1418" priority="461" operator="greaterThan">
      <formula>0</formula>
    </cfRule>
  </conditionalFormatting>
  <conditionalFormatting sqref="AC6">
    <cfRule type="cellIs" dxfId="1417" priority="460" operator="lessThan">
      <formula>0</formula>
    </cfRule>
  </conditionalFormatting>
  <conditionalFormatting sqref="Z6">
    <cfRule type="cellIs" dxfId="1416" priority="459" operator="equal">
      <formula>0</formula>
    </cfRule>
  </conditionalFormatting>
  <conditionalFormatting sqref="P64 R64">
    <cfRule type="cellIs" dxfId="1415" priority="383" operator="equal">
      <formula>0</formula>
    </cfRule>
  </conditionalFormatting>
  <conditionalFormatting sqref="M64">
    <cfRule type="cellIs" dxfId="1414" priority="382" operator="equal">
      <formula>0</formula>
    </cfRule>
  </conditionalFormatting>
  <conditionalFormatting sqref="O64">
    <cfRule type="cellIs" dxfId="1413" priority="381" operator="equal">
      <formula>0</formula>
    </cfRule>
  </conditionalFormatting>
  <conditionalFormatting sqref="L64">
    <cfRule type="cellIs" dxfId="1412" priority="380" operator="equal">
      <formula>0</formula>
    </cfRule>
  </conditionalFormatting>
  <conditionalFormatting sqref="Q64">
    <cfRule type="cellIs" dxfId="1411" priority="377" operator="equal">
      <formula>0</formula>
    </cfRule>
  </conditionalFormatting>
  <conditionalFormatting sqref="T6:V6 X6:AC6">
    <cfRule type="cellIs" dxfId="1410" priority="457" operator="greaterThan">
      <formula>0</formula>
    </cfRule>
  </conditionalFormatting>
  <conditionalFormatting sqref="I2">
    <cfRule type="cellIs" dxfId="1409" priority="373" operator="equal">
      <formula>0</formula>
    </cfRule>
  </conditionalFormatting>
  <conditionalFormatting sqref="AR59:AU59 X59:AC59">
    <cfRule type="cellIs" dxfId="1408" priority="456" operator="equal">
      <formula>0</formula>
    </cfRule>
  </conditionalFormatting>
  <conditionalFormatting sqref="AC59">
    <cfRule type="cellIs" dxfId="1407" priority="455" operator="greaterThan">
      <formula>0</formula>
    </cfRule>
  </conditionalFormatting>
  <conditionalFormatting sqref="AS59 AU59">
    <cfRule type="cellIs" dxfId="1406" priority="453" operator="lessThan">
      <formula>0</formula>
    </cfRule>
    <cfRule type="cellIs" dxfId="1405" priority="454" operator="greaterThan">
      <formula>0</formula>
    </cfRule>
  </conditionalFormatting>
  <conditionalFormatting sqref="M2">
    <cfRule type="cellIs" dxfId="1404" priority="364" operator="equal">
      <formula>0</formula>
    </cfRule>
  </conditionalFormatting>
  <conditionalFormatting sqref="AC59">
    <cfRule type="cellIs" dxfId="1403" priority="452" operator="equal">
      <formula>0</formula>
    </cfRule>
  </conditionalFormatting>
  <conditionalFormatting sqref="AC59">
    <cfRule type="cellIs" dxfId="1402" priority="451" operator="greaterThan">
      <formula>0</formula>
    </cfRule>
  </conditionalFormatting>
  <conditionalFormatting sqref="AC59">
    <cfRule type="cellIs" dxfId="1401" priority="450" operator="lessThan">
      <formula>0</formula>
    </cfRule>
  </conditionalFormatting>
  <conditionalFormatting sqref="Q2">
    <cfRule type="cellIs" dxfId="1400" priority="360" operator="equal">
      <formula>0</formula>
    </cfRule>
  </conditionalFormatting>
  <conditionalFormatting sqref="X59:AC59">
    <cfRule type="cellIs" dxfId="1399" priority="449" operator="greaterThan">
      <formula>0</formula>
    </cfRule>
  </conditionalFormatting>
  <conditionalFormatting sqref="G6">
    <cfRule type="cellIs" dxfId="1398" priority="357" operator="greaterThan">
      <formula>0</formula>
    </cfRule>
  </conditionalFormatting>
  <conditionalFormatting sqref="AH2:AH63">
    <cfRule type="notContainsBlanks" dxfId="1397" priority="448">
      <formula>LEN(TRIM(AH2))&gt;0</formula>
    </cfRule>
  </conditionalFormatting>
  <conditionalFormatting sqref="AI2:AI63">
    <cfRule type="notContainsBlanks" dxfId="1396" priority="447">
      <formula>LEN(TRIM(AI2))&gt;0</formula>
    </cfRule>
  </conditionalFormatting>
  <conditionalFormatting sqref="AJ2:AJ63">
    <cfRule type="notContainsBlanks" dxfId="1395" priority="446">
      <formula>LEN(TRIM(AJ2))&gt;0</formula>
    </cfRule>
  </conditionalFormatting>
  <conditionalFormatting sqref="I6">
    <cfRule type="cellIs" dxfId="1394" priority="354" operator="equal">
      <formula>0</formula>
    </cfRule>
  </conditionalFormatting>
  <conditionalFormatting sqref="J6">
    <cfRule type="cellIs" dxfId="1393" priority="352" operator="equal">
      <formula>0</formula>
    </cfRule>
  </conditionalFormatting>
  <conditionalFormatting sqref="K6">
    <cfRule type="cellIs" dxfId="1392" priority="350" operator="equal">
      <formula>0</formula>
    </cfRule>
  </conditionalFormatting>
  <conditionalFormatting sqref="H63 K63">
    <cfRule type="cellIs" dxfId="1390" priority="441" operator="equal">
      <formula>0</formula>
    </cfRule>
  </conditionalFormatting>
  <conditionalFormatting sqref="L21">
    <cfRule type="cellIs" dxfId="1389" priority="435" operator="equal">
      <formula>0</formula>
    </cfRule>
  </conditionalFormatting>
  <conditionalFormatting sqref="I42">
    <cfRule type="cellIs" dxfId="1388" priority="432" operator="equal">
      <formula>0</formula>
    </cfRule>
  </conditionalFormatting>
  <conditionalFormatting sqref="I21">
    <cfRule type="cellIs" dxfId="1387" priority="431" operator="equal">
      <formula>0</formula>
    </cfRule>
  </conditionalFormatting>
  <conditionalFormatting sqref="T22:U22">
    <cfRule type="cellIs" dxfId="1386" priority="311" operator="equal">
      <formula>0</formula>
    </cfRule>
  </conditionalFormatting>
  <conditionalFormatting sqref="R53">
    <cfRule type="cellIs" dxfId="1385" priority="430" operator="equal">
      <formula>0</formula>
    </cfRule>
  </conditionalFormatting>
  <conditionalFormatting sqref="N13:N20 N44:N52 N27:N32 N34:N35 N38">
    <cfRule type="cellIs" dxfId="1384" priority="429" operator="equal">
      <formula>0</formula>
    </cfRule>
  </conditionalFormatting>
  <conditionalFormatting sqref="N3:N5 N39:N41 N23:N25 N7:N8 N10:N11">
    <cfRule type="cellIs" dxfId="1383" priority="428" operator="equal">
      <formula>0</formula>
    </cfRule>
  </conditionalFormatting>
  <conditionalFormatting sqref="N63">
    <cfRule type="cellIs" dxfId="1382" priority="427" operator="equal">
      <formula>0</formula>
    </cfRule>
  </conditionalFormatting>
  <conditionalFormatting sqref="N42">
    <cfRule type="cellIs" dxfId="1381" priority="426" operator="equal">
      <formula>0</formula>
    </cfRule>
  </conditionalFormatting>
  <conditionalFormatting sqref="H55">
    <cfRule type="cellIs" dxfId="1380" priority="408" operator="equal">
      <formula>0</formula>
    </cfRule>
  </conditionalFormatting>
  <conditionalFormatting sqref="G55">
    <cfRule type="cellIs" dxfId="1379" priority="406" operator="equal">
      <formula>0</formula>
    </cfRule>
  </conditionalFormatting>
  <conditionalFormatting sqref="H3:H5 H39:H41 H23:H25 K23:K25 K39:K41 K3:K5 K7:K8 H7:H8 H10:H11 K10:K11">
    <cfRule type="cellIs" dxfId="1378" priority="442" operator="equal">
      <formula>0</formula>
    </cfRule>
  </conditionalFormatting>
  <conditionalFormatting sqref="L9">
    <cfRule type="cellIs" dxfId="1377" priority="321" operator="equal">
      <formula>0</formula>
    </cfRule>
  </conditionalFormatting>
  <conditionalFormatting sqref="L63">
    <cfRule type="cellIs" dxfId="1376" priority="437" operator="equal">
      <formula>0</formula>
    </cfRule>
  </conditionalFormatting>
  <conditionalFormatting sqref="L3:L5 L39:L41 L23:L25 L7:L8 L10:L11">
    <cfRule type="cellIs" dxfId="1375" priority="438" operator="equal">
      <formula>0</formula>
    </cfRule>
  </conditionalFormatting>
  <conditionalFormatting sqref="L42">
    <cfRule type="cellIs" dxfId="1374" priority="436" operator="equal">
      <formula>0</formula>
    </cfRule>
  </conditionalFormatting>
  <conditionalFormatting sqref="N21">
    <cfRule type="cellIs" dxfId="1373" priority="425" operator="equal">
      <formula>0</formula>
    </cfRule>
  </conditionalFormatting>
  <conditionalFormatting sqref="G37">
    <cfRule type="cellIs" dxfId="1372" priority="196" operator="equal">
      <formula>0</formula>
    </cfRule>
  </conditionalFormatting>
  <conditionalFormatting sqref="H3:I5 H13:I21 I55 K3:L5 K13:L21 N3:O5 N13:N21 N7:O8 K60:L61 H60:I61 R13:R21 K7:L8 H7:I8 R7:R8 N60:O61 R60:R61 R3:R5 R10:R11 H10:I11 K10:L11 O10:O21 N10:N11 R23:R25 N23:O25 K23:L25 H23:I25 H27:I32 K27:L32 N27:O32 R27:R32 R34:R35 N34:O35 K34:L35 H34:I35 H38:I42 K38:L42 N38:O42 R38:R42 R44:R53 N44:O53 K44:L53 H44:I53 K55:L55 N55:O55 R55 R63 N63:O63 H63:I63 K63:L63">
    <cfRule type="cellIs" dxfId="1371" priority="424" operator="greaterThan">
      <formula>0</formula>
    </cfRule>
  </conditionalFormatting>
  <conditionalFormatting sqref="R12">
    <cfRule type="cellIs" dxfId="1370" priority="423" operator="equal">
      <formula>0</formula>
    </cfRule>
  </conditionalFormatting>
  <conditionalFormatting sqref="H12 K12">
    <cfRule type="cellIs" dxfId="1369" priority="422" operator="equal">
      <formula>0</formula>
    </cfRule>
  </conditionalFormatting>
  <conditionalFormatting sqref="L12">
    <cfRule type="cellIs" dxfId="1368" priority="421" operator="equal">
      <formula>0</formula>
    </cfRule>
  </conditionalFormatting>
  <conditionalFormatting sqref="I12">
    <cfRule type="cellIs" dxfId="1367" priority="420" operator="equal">
      <formula>0</formula>
    </cfRule>
  </conditionalFormatting>
  <conditionalFormatting sqref="N12">
    <cfRule type="cellIs" dxfId="1366" priority="419" operator="equal">
      <formula>0</formula>
    </cfRule>
  </conditionalFormatting>
  <conditionalFormatting sqref="H12:I12 R12 K12:L12 N12">
    <cfRule type="cellIs" dxfId="1365" priority="418" operator="greaterThan">
      <formula>0</formula>
    </cfRule>
  </conditionalFormatting>
  <conditionalFormatting sqref="R53">
    <cfRule type="cellIs" dxfId="1364" priority="417" operator="equal">
      <formula>0</formula>
    </cfRule>
  </conditionalFormatting>
  <conditionalFormatting sqref="G27:G32 G44:G53 G13:G20 G60:G61 G34:G35 G38">
    <cfRule type="cellIs" dxfId="1363" priority="416" operator="equal">
      <formula>0</formula>
    </cfRule>
  </conditionalFormatting>
  <conditionalFormatting sqref="G3:G5 G39:G41 G23:G25 G7:G8 G10:G11">
    <cfRule type="cellIs" dxfId="1362" priority="415" operator="equal">
      <formula>0</formula>
    </cfRule>
  </conditionalFormatting>
  <conditionalFormatting sqref="G21">
    <cfRule type="cellIs" dxfId="1361" priority="412" operator="equal">
      <formula>0</formula>
    </cfRule>
  </conditionalFormatting>
  <conditionalFormatting sqref="G63">
    <cfRule type="cellIs" dxfId="1360" priority="414" operator="equal">
      <formula>0</formula>
    </cfRule>
  </conditionalFormatting>
  <conditionalFormatting sqref="G42">
    <cfRule type="cellIs" dxfId="1359" priority="413" operator="equal">
      <formula>0</formula>
    </cfRule>
  </conditionalFormatting>
  <conditionalFormatting sqref="G3:G5 G13:G21 G60:G61 G7:G8 G10:G11 G23:G25 G27:G32 G34:G35 G38:G42 G44:G53 G63">
    <cfRule type="cellIs" dxfId="1358" priority="411" operator="greaterThan">
      <formula>0</formula>
    </cfRule>
  </conditionalFormatting>
  <conditionalFormatting sqref="G12">
    <cfRule type="cellIs" dxfId="1357" priority="409" operator="greaterThan">
      <formula>0</formula>
    </cfRule>
  </conditionalFormatting>
  <conditionalFormatting sqref="H55">
    <cfRule type="cellIs" dxfId="1356" priority="407" operator="greaterThan">
      <formula>0</formula>
    </cfRule>
  </conditionalFormatting>
  <conditionalFormatting sqref="J3:J5 J7:J8 J10:J21 J23:J25 J27:J32 J34:J35 J38:J42 J44:J53 J55 J57:J58 J60:J61 J63">
    <cfRule type="cellIs" dxfId="1355" priority="404" operator="equal">
      <formula>0</formula>
    </cfRule>
  </conditionalFormatting>
  <conditionalFormatting sqref="J3:J5 J7:J8 J10:J21 J23:J25 J27:J32 J34:J35 J38:J42 J44:J53 J55 J57:J58 J60:J61 J63">
    <cfRule type="cellIs" dxfId="1354" priority="403" operator="equal">
      <formula>0</formula>
    </cfRule>
  </conditionalFormatting>
  <conditionalFormatting sqref="J3:J5 J7:J8 J10:J21 J23:J25 J27:J32 J34:J35 J38:J42 J44:J53 J55 J57:J58 J60:J61 J63">
    <cfRule type="cellIs" dxfId="1353" priority="402" operator="greaterThan">
      <formula>0</formula>
    </cfRule>
  </conditionalFormatting>
  <conditionalFormatting sqref="M3:M5 M7:M8 M10:M21 M23:M25 M27:M32 M34:M35 M38:M42 M44:M53 M55 M57:M58 M60:M61 M63">
    <cfRule type="cellIs" dxfId="1352" priority="401" operator="equal">
      <formula>0</formula>
    </cfRule>
  </conditionalFormatting>
  <conditionalFormatting sqref="M3:M5 M7:M8 M10:M21 M23:M25 M27:M32 M34:M35 M38:M42 M44:M53 M55 M57:M58 M60:M61 M63">
    <cfRule type="cellIs" dxfId="1351" priority="400" operator="equal">
      <formula>0</formula>
    </cfRule>
  </conditionalFormatting>
  <conditionalFormatting sqref="M3:M5 M7:M8 M10:M21 M23:M25 M27:M32 M34:M35 M38:M42 M44:M53 M55 M57:M58 M60:M61 M63">
    <cfRule type="cellIs" dxfId="1350" priority="399" operator="greaterThan">
      <formula>0</formula>
    </cfRule>
  </conditionalFormatting>
  <conditionalFormatting sqref="P3:P8 P10:P21 P23:P25 P27:P32 P34:P35 P38:P42 P44:P53 P55 P57:P58 P60:P61 P63">
    <cfRule type="cellIs" dxfId="1349" priority="398" operator="equal">
      <formula>0</formula>
    </cfRule>
  </conditionalFormatting>
  <conditionalFormatting sqref="P3:P8 P10:P21 P23:P25 P27:P32 P34:P35 P38:P42 P44:P53 P55 P57:P58 P60:P61 P63">
    <cfRule type="cellIs" dxfId="1348" priority="397" operator="greaterThan">
      <formula>0</formula>
    </cfRule>
  </conditionalFormatting>
  <conditionalFormatting sqref="Q3:Q5 Q7:Q8 Q10:Q21 Q23:Q25 Q27:Q32 Q34:Q35 Q38:Q42 Q44:Q53 Q55 Q57:Q58 Q60:Q61 Q63">
    <cfRule type="cellIs" dxfId="1347" priority="396" operator="equal">
      <formula>0</formula>
    </cfRule>
  </conditionalFormatting>
  <conditionalFormatting sqref="Q3:Q5 Q7:Q8 Q10:Q21 Q23:Q25 Q27:Q32 Q34:Q35 Q38:Q42 Q44:Q53 Q55 Q57:Q58 Q60:Q61 Q63">
    <cfRule type="cellIs" dxfId="1346" priority="395" operator="greaterThan">
      <formula>0</formula>
    </cfRule>
  </conditionalFormatting>
  <conditionalFormatting sqref="N2">
    <cfRule type="cellIs" dxfId="1345" priority="372" operator="equal">
      <formula>0</formula>
    </cfRule>
  </conditionalFormatting>
  <conditionalFormatting sqref="H2:I2 K2:L2 N2:O2 R2">
    <cfRule type="cellIs" dxfId="1344" priority="371" operator="greaterThan">
      <formula>0</formula>
    </cfRule>
  </conditionalFormatting>
  <conditionalFormatting sqref="G2">
    <cfRule type="cellIs" dxfId="1343" priority="370" operator="equal">
      <formula>0</formula>
    </cfRule>
  </conditionalFormatting>
  <conditionalFormatting sqref="G2">
    <cfRule type="cellIs" dxfId="1342" priority="369" operator="greaterThan">
      <formula>0</formula>
    </cfRule>
  </conditionalFormatting>
  <conditionalFormatting sqref="J2">
    <cfRule type="cellIs" dxfId="1341" priority="368" operator="equal">
      <formula>0</formula>
    </cfRule>
  </conditionalFormatting>
  <conditionalFormatting sqref="G57:I57 K57:L57 R57 N57:O57">
    <cfRule type="cellIs" dxfId="1340" priority="394" operator="equal">
      <formula>0</formula>
    </cfRule>
  </conditionalFormatting>
  <conditionalFormatting sqref="G57:I57 R57 K57:L57 N57:O57">
    <cfRule type="cellIs" dxfId="1339" priority="393" operator="greaterThan">
      <formula>0</formula>
    </cfRule>
  </conditionalFormatting>
  <conditionalFormatting sqref="L57">
    <cfRule type="cellIs" dxfId="1338" priority="392" operator="equal">
      <formula>0</formula>
    </cfRule>
  </conditionalFormatting>
  <conditionalFormatting sqref="R6">
    <cfRule type="cellIs" dxfId="1337" priority="389" operator="greaterThan">
      <formula>0</formula>
    </cfRule>
  </conditionalFormatting>
  <conditionalFormatting sqref="L2">
    <cfRule type="cellIs" dxfId="1336" priority="374" operator="equal">
      <formula>0</formula>
    </cfRule>
  </conditionalFormatting>
  <conditionalFormatting sqref="H58:I58 K58:L58 N58:O58 R58">
    <cfRule type="cellIs" dxfId="1335" priority="388" operator="equal">
      <formula>0</formula>
    </cfRule>
  </conditionalFormatting>
  <conditionalFormatting sqref="K58:L58 H58:I58 N58:O58 R58">
    <cfRule type="cellIs" dxfId="1334" priority="387" operator="greaterThan">
      <formula>0</formula>
    </cfRule>
  </conditionalFormatting>
  <conditionalFormatting sqref="G58">
    <cfRule type="cellIs" dxfId="1333" priority="386" operator="equal">
      <formula>0</formula>
    </cfRule>
  </conditionalFormatting>
  <conditionalFormatting sqref="G58">
    <cfRule type="cellIs" dxfId="1332" priority="385" operator="greaterThan">
      <formula>0</formula>
    </cfRule>
  </conditionalFormatting>
  <conditionalFormatting sqref="G64:I64 K64">
    <cfRule type="cellIs" dxfId="1331" priority="384" operator="equal">
      <formula>0</formula>
    </cfRule>
  </conditionalFormatting>
  <conditionalFormatting sqref="J64">
    <cfRule type="cellIs" dxfId="1330" priority="379" operator="equal">
      <formula>0</formula>
    </cfRule>
  </conditionalFormatting>
  <conditionalFormatting sqref="N64">
    <cfRule type="cellIs" dxfId="1329" priority="378" operator="equal">
      <formula>0</formula>
    </cfRule>
  </conditionalFormatting>
  <conditionalFormatting sqref="O2 R2">
    <cfRule type="cellIs" dxfId="1328" priority="376" operator="equal">
      <formula>0</formula>
    </cfRule>
  </conditionalFormatting>
  <conditionalFormatting sqref="H2 K2">
    <cfRule type="cellIs" dxfId="1327" priority="375" operator="equal">
      <formula>0</formula>
    </cfRule>
  </conditionalFormatting>
  <conditionalFormatting sqref="J2">
    <cfRule type="cellIs" dxfId="1326" priority="367" operator="equal">
      <formula>0</formula>
    </cfRule>
  </conditionalFormatting>
  <conditionalFormatting sqref="J2">
    <cfRule type="cellIs" dxfId="1325" priority="366" operator="greaterThan">
      <formula>0</formula>
    </cfRule>
  </conditionalFormatting>
  <conditionalFormatting sqref="M2">
    <cfRule type="cellIs" dxfId="1324" priority="365" operator="equal">
      <formula>0</formula>
    </cfRule>
  </conditionalFormatting>
  <conditionalFormatting sqref="M2">
    <cfRule type="cellIs" dxfId="1323" priority="363" operator="greaterThan">
      <formula>0</formula>
    </cfRule>
  </conditionalFormatting>
  <conditionalFormatting sqref="P2">
    <cfRule type="cellIs" dxfId="1322" priority="362" operator="equal">
      <formula>0</formula>
    </cfRule>
  </conditionalFormatting>
  <conditionalFormatting sqref="P2">
    <cfRule type="cellIs" dxfId="1321" priority="361" operator="greaterThan">
      <formula>0</formula>
    </cfRule>
  </conditionalFormatting>
  <conditionalFormatting sqref="Q2">
    <cfRule type="cellIs" dxfId="1320" priority="359" operator="greaterThan">
      <formula>0</formula>
    </cfRule>
  </conditionalFormatting>
  <conditionalFormatting sqref="G6">
    <cfRule type="cellIs" dxfId="1319" priority="358" operator="equal">
      <formula>0</formula>
    </cfRule>
  </conditionalFormatting>
  <conditionalFormatting sqref="K6">
    <cfRule type="cellIs" dxfId="1318" priority="349" operator="greaterThan">
      <formula>0</formula>
    </cfRule>
  </conditionalFormatting>
  <conditionalFormatting sqref="H6">
    <cfRule type="cellIs" dxfId="1317" priority="356" operator="equal">
      <formula>0</formula>
    </cfRule>
  </conditionalFormatting>
  <conditionalFormatting sqref="H6">
    <cfRule type="cellIs" dxfId="1316" priority="355" operator="greaterThan">
      <formula>0</formula>
    </cfRule>
  </conditionalFormatting>
  <conditionalFormatting sqref="I6">
    <cfRule type="cellIs" dxfId="1315" priority="353" operator="greaterThan">
      <formula>0</formula>
    </cfRule>
  </conditionalFormatting>
  <conditionalFormatting sqref="J6">
    <cfRule type="cellIs" dxfId="1314" priority="351" operator="greaterThan">
      <formula>0</formula>
    </cfRule>
  </conditionalFormatting>
  <conditionalFormatting sqref="L6">
    <cfRule type="cellIs" dxfId="1313" priority="348" operator="equal">
      <formula>0</formula>
    </cfRule>
  </conditionalFormatting>
  <conditionalFormatting sqref="L6">
    <cfRule type="cellIs" dxfId="1312" priority="347" operator="greaterThan">
      <formula>0</formula>
    </cfRule>
  </conditionalFormatting>
  <conditionalFormatting sqref="M6">
    <cfRule type="cellIs" dxfId="1311" priority="346" operator="equal">
      <formula>0</formula>
    </cfRule>
  </conditionalFormatting>
  <conditionalFormatting sqref="M6">
    <cfRule type="cellIs" dxfId="1310" priority="345" operator="greaterThan">
      <formula>0</formula>
    </cfRule>
  </conditionalFormatting>
  <conditionalFormatting sqref="N6">
    <cfRule type="cellIs" dxfId="1309" priority="344" operator="equal">
      <formula>0</formula>
    </cfRule>
  </conditionalFormatting>
  <conditionalFormatting sqref="N6">
    <cfRule type="cellIs" dxfId="1308" priority="343" operator="greaterThan">
      <formula>0</formula>
    </cfRule>
  </conditionalFormatting>
  <conditionalFormatting sqref="O6">
    <cfRule type="cellIs" dxfId="1307" priority="342" operator="equal">
      <formula>0</formula>
    </cfRule>
  </conditionalFormatting>
  <conditionalFormatting sqref="O6">
    <cfRule type="cellIs" dxfId="1306" priority="341" operator="greaterThan">
      <formula>0</formula>
    </cfRule>
  </conditionalFormatting>
  <conditionalFormatting sqref="Q6">
    <cfRule type="cellIs" dxfId="1305" priority="340" operator="equal">
      <formula>0</formula>
    </cfRule>
  </conditionalFormatting>
  <conditionalFormatting sqref="Q6">
    <cfRule type="cellIs" dxfId="1304" priority="339" operator="greaterThan">
      <formula>0</formula>
    </cfRule>
  </conditionalFormatting>
  <conditionalFormatting sqref="J86:J88">
    <cfRule type="cellIs" dxfId="1303" priority="40" operator="equal">
      <formula>0</formula>
    </cfRule>
  </conditionalFormatting>
  <conditionalFormatting sqref="K86:K88">
    <cfRule type="cellIs" dxfId="1302" priority="39" operator="equal">
      <formula>0</formula>
    </cfRule>
  </conditionalFormatting>
  <conditionalFormatting sqref="T9:U9">
    <cfRule type="cellIs" dxfId="1301" priority="338" operator="equal">
      <formula>0</formula>
    </cfRule>
  </conditionalFormatting>
  <conditionalFormatting sqref="V9">
    <cfRule type="cellIs" dxfId="1300" priority="337" operator="equal">
      <formula>0</formula>
    </cfRule>
  </conditionalFormatting>
  <conditionalFormatting sqref="R9">
    <cfRule type="cellIs" dxfId="1299" priority="333" operator="equal">
      <formula>0</formula>
    </cfRule>
  </conditionalFormatting>
  <conditionalFormatting sqref="T9:V9">
    <cfRule type="cellIs" dxfId="1298" priority="336" operator="greaterThan">
      <formula>0</formula>
    </cfRule>
  </conditionalFormatting>
  <conditionalFormatting sqref="G9">
    <cfRule type="cellIs" dxfId="1297" priority="330" operator="greaterThan">
      <formula>0</formula>
    </cfRule>
  </conditionalFormatting>
  <conditionalFormatting sqref="I9">
    <cfRule type="cellIs" dxfId="1296" priority="327" operator="equal">
      <formula>0</formula>
    </cfRule>
  </conditionalFormatting>
  <conditionalFormatting sqref="J9">
    <cfRule type="cellIs" dxfId="1295" priority="325" operator="equal">
      <formula>0</formula>
    </cfRule>
  </conditionalFormatting>
  <conditionalFormatting sqref="K9">
    <cfRule type="cellIs" dxfId="1294" priority="323" operator="equal">
      <formula>0</formula>
    </cfRule>
  </conditionalFormatting>
  <conditionalFormatting sqref="P9">
    <cfRule type="cellIs" dxfId="1293" priority="335" operator="equal">
      <formula>0</formula>
    </cfRule>
  </conditionalFormatting>
  <conditionalFormatting sqref="P9">
    <cfRule type="cellIs" dxfId="1292" priority="334" operator="greaterThan">
      <formula>0</formula>
    </cfRule>
  </conditionalFormatting>
  <conditionalFormatting sqref="R9">
    <cfRule type="cellIs" dxfId="1291" priority="332" operator="greaterThan">
      <formula>0</formula>
    </cfRule>
  </conditionalFormatting>
  <conditionalFormatting sqref="G9">
    <cfRule type="cellIs" dxfId="1290" priority="331" operator="equal">
      <formula>0</formula>
    </cfRule>
  </conditionalFormatting>
  <conditionalFormatting sqref="K9">
    <cfRule type="cellIs" dxfId="1289" priority="322" operator="greaterThan">
      <formula>0</formula>
    </cfRule>
  </conditionalFormatting>
  <conditionalFormatting sqref="H9">
    <cfRule type="cellIs" dxfId="1288" priority="329" operator="equal">
      <formula>0</formula>
    </cfRule>
  </conditionalFormatting>
  <conditionalFormatting sqref="H9">
    <cfRule type="cellIs" dxfId="1287" priority="328" operator="greaterThan">
      <formula>0</formula>
    </cfRule>
  </conditionalFormatting>
  <conditionalFormatting sqref="I9">
    <cfRule type="cellIs" dxfId="1286" priority="326" operator="greaterThan">
      <formula>0</formula>
    </cfRule>
  </conditionalFormatting>
  <conditionalFormatting sqref="J9">
    <cfRule type="cellIs" dxfId="1285" priority="324" operator="greaterThan">
      <formula>0</formula>
    </cfRule>
  </conditionalFormatting>
  <conditionalFormatting sqref="L9">
    <cfRule type="cellIs" dxfId="1284" priority="320" operator="greaterThan">
      <formula>0</formula>
    </cfRule>
  </conditionalFormatting>
  <conditionalFormatting sqref="M9">
    <cfRule type="cellIs" dxfId="1283" priority="319" operator="equal">
      <formula>0</formula>
    </cfRule>
  </conditionalFormatting>
  <conditionalFormatting sqref="M9">
    <cfRule type="cellIs" dxfId="1282" priority="318" operator="greaterThan">
      <formula>0</formula>
    </cfRule>
  </conditionalFormatting>
  <conditionalFormatting sqref="N9">
    <cfRule type="cellIs" dxfId="1281" priority="317" operator="equal">
      <formula>0</formula>
    </cfRule>
  </conditionalFormatting>
  <conditionalFormatting sqref="N9">
    <cfRule type="cellIs" dxfId="1280" priority="316" operator="greaterThan">
      <formula>0</formula>
    </cfRule>
  </conditionalFormatting>
  <conditionalFormatting sqref="O9">
    <cfRule type="cellIs" dxfId="1279" priority="314" operator="greaterThan">
      <formula>0</formula>
    </cfRule>
  </conditionalFormatting>
  <conditionalFormatting sqref="Q9">
    <cfRule type="cellIs" dxfId="1278" priority="313" operator="equal">
      <formula>0</formula>
    </cfRule>
  </conditionalFormatting>
  <conditionalFormatting sqref="Q9">
    <cfRule type="cellIs" dxfId="1277" priority="312" operator="greaterThan">
      <formula>0</formula>
    </cfRule>
  </conditionalFormatting>
  <conditionalFormatting sqref="V22">
    <cfRule type="cellIs" dxfId="1276" priority="310" operator="equal">
      <formula>0</formula>
    </cfRule>
  </conditionalFormatting>
  <conditionalFormatting sqref="R22">
    <cfRule type="cellIs" dxfId="1275" priority="306" operator="equal">
      <formula>0</formula>
    </cfRule>
  </conditionalFormatting>
  <conditionalFormatting sqref="T22:V22">
    <cfRule type="cellIs" dxfId="1274" priority="309" operator="greaterThan">
      <formula>0</formula>
    </cfRule>
  </conditionalFormatting>
  <conditionalFormatting sqref="G22">
    <cfRule type="cellIs" dxfId="1273" priority="303" operator="greaterThan">
      <formula>0</formula>
    </cfRule>
  </conditionalFormatting>
  <conditionalFormatting sqref="I22">
    <cfRule type="cellIs" dxfId="1272" priority="300" operator="equal">
      <formula>0</formula>
    </cfRule>
  </conditionalFormatting>
  <conditionalFormatting sqref="J22">
    <cfRule type="cellIs" dxfId="1271" priority="298" operator="equal">
      <formula>0</formula>
    </cfRule>
  </conditionalFormatting>
  <conditionalFormatting sqref="K22">
    <cfRule type="cellIs" dxfId="1270" priority="296" operator="equal">
      <formula>0</formula>
    </cfRule>
  </conditionalFormatting>
  <conditionalFormatting sqref="P22">
    <cfRule type="cellIs" dxfId="1269" priority="308" operator="equal">
      <formula>0</formula>
    </cfRule>
  </conditionalFormatting>
  <conditionalFormatting sqref="P22">
    <cfRule type="cellIs" dxfId="1268" priority="307" operator="greaterThan">
      <formula>0</formula>
    </cfRule>
  </conditionalFormatting>
  <conditionalFormatting sqref="R22">
    <cfRule type="cellIs" dxfId="1267" priority="305" operator="greaterThan">
      <formula>0</formula>
    </cfRule>
  </conditionalFormatting>
  <conditionalFormatting sqref="G22">
    <cfRule type="cellIs" dxfId="1266" priority="304" operator="equal">
      <formula>0</formula>
    </cfRule>
  </conditionalFormatting>
  <conditionalFormatting sqref="K22">
    <cfRule type="cellIs" dxfId="1265" priority="295" operator="greaterThan">
      <formula>0</formula>
    </cfRule>
  </conditionalFormatting>
  <conditionalFormatting sqref="H22">
    <cfRule type="cellIs" dxfId="1264" priority="302" operator="equal">
      <formula>0</formula>
    </cfRule>
  </conditionalFormatting>
  <conditionalFormatting sqref="H22">
    <cfRule type="cellIs" dxfId="1263" priority="301" operator="greaterThan">
      <formula>0</formula>
    </cfRule>
  </conditionalFormatting>
  <conditionalFormatting sqref="I22">
    <cfRule type="cellIs" dxfId="1262" priority="299" operator="greaterThan">
      <formula>0</formula>
    </cfRule>
  </conditionalFormatting>
  <conditionalFormatting sqref="J22">
    <cfRule type="cellIs" dxfId="1261" priority="297" operator="greaterThan">
      <formula>0</formula>
    </cfRule>
  </conditionalFormatting>
  <conditionalFormatting sqref="L22">
    <cfRule type="cellIs" dxfId="1260" priority="294" operator="equal">
      <formula>0</formula>
    </cfRule>
  </conditionalFormatting>
  <conditionalFormatting sqref="L22">
    <cfRule type="cellIs" dxfId="1259" priority="293" operator="greaterThan">
      <formula>0</formula>
    </cfRule>
  </conditionalFormatting>
  <conditionalFormatting sqref="M22">
    <cfRule type="cellIs" dxfId="1258" priority="292" operator="equal">
      <formula>0</formula>
    </cfRule>
  </conditionalFormatting>
  <conditionalFormatting sqref="M22">
    <cfRule type="cellIs" dxfId="1257" priority="291" operator="greaterThan">
      <formula>0</formula>
    </cfRule>
  </conditionalFormatting>
  <conditionalFormatting sqref="N22">
    <cfRule type="cellIs" dxfId="1256" priority="290" operator="equal">
      <formula>0</formula>
    </cfRule>
  </conditionalFormatting>
  <conditionalFormatting sqref="N22">
    <cfRule type="cellIs" dxfId="1255" priority="289" operator="greaterThan">
      <formula>0</formula>
    </cfRule>
  </conditionalFormatting>
  <conditionalFormatting sqref="O22">
    <cfRule type="cellIs" dxfId="1254" priority="288" operator="equal">
      <formula>0</formula>
    </cfRule>
  </conditionalFormatting>
  <conditionalFormatting sqref="O22">
    <cfRule type="cellIs" dxfId="1253" priority="287" operator="greaterThan">
      <formula>0</formula>
    </cfRule>
  </conditionalFormatting>
  <conditionalFormatting sqref="Q22">
    <cfRule type="cellIs" dxfId="1252" priority="286" operator="equal">
      <formula>0</formula>
    </cfRule>
  </conditionalFormatting>
  <conditionalFormatting sqref="Q22">
    <cfRule type="cellIs" dxfId="1251" priority="285" operator="greaterThan">
      <formula>0</formula>
    </cfRule>
  </conditionalFormatting>
  <conditionalFormatting sqref="T26:U26">
    <cfRule type="cellIs" dxfId="1250" priority="284" operator="equal">
      <formula>0</formula>
    </cfRule>
  </conditionalFormatting>
  <conditionalFormatting sqref="V26">
    <cfRule type="cellIs" dxfId="1249" priority="283" operator="equal">
      <formula>0</formula>
    </cfRule>
  </conditionalFormatting>
  <conditionalFormatting sqref="R26">
    <cfRule type="cellIs" dxfId="1248" priority="279" operator="equal">
      <formula>0</formula>
    </cfRule>
  </conditionalFormatting>
  <conditionalFormatting sqref="T26:V26">
    <cfRule type="cellIs" dxfId="1247" priority="282" operator="greaterThan">
      <formula>0</formula>
    </cfRule>
  </conditionalFormatting>
  <conditionalFormatting sqref="G26">
    <cfRule type="cellIs" dxfId="1246" priority="276" operator="greaterThan">
      <formula>0</formula>
    </cfRule>
  </conditionalFormatting>
  <conditionalFormatting sqref="I26">
    <cfRule type="cellIs" dxfId="1245" priority="273" operator="equal">
      <formula>0</formula>
    </cfRule>
  </conditionalFormatting>
  <conditionalFormatting sqref="J26">
    <cfRule type="cellIs" dxfId="1244" priority="271" operator="equal">
      <formula>0</formula>
    </cfRule>
  </conditionalFormatting>
  <conditionalFormatting sqref="K26">
    <cfRule type="cellIs" dxfId="1243" priority="269" operator="equal">
      <formula>0</formula>
    </cfRule>
  </conditionalFormatting>
  <conditionalFormatting sqref="P26">
    <cfRule type="cellIs" dxfId="1242" priority="281" operator="equal">
      <formula>0</formula>
    </cfRule>
  </conditionalFormatting>
  <conditionalFormatting sqref="P26">
    <cfRule type="cellIs" dxfId="1241" priority="280" operator="greaterThan">
      <formula>0</formula>
    </cfRule>
  </conditionalFormatting>
  <conditionalFormatting sqref="R26">
    <cfRule type="cellIs" dxfId="1240" priority="278" operator="greaterThan">
      <formula>0</formula>
    </cfRule>
  </conditionalFormatting>
  <conditionalFormatting sqref="G26">
    <cfRule type="cellIs" dxfId="1239" priority="277" operator="equal">
      <formula>0</formula>
    </cfRule>
  </conditionalFormatting>
  <conditionalFormatting sqref="K26">
    <cfRule type="cellIs" dxfId="1238" priority="268" operator="greaterThan">
      <formula>0</formula>
    </cfRule>
  </conditionalFormatting>
  <conditionalFormatting sqref="H26">
    <cfRule type="cellIs" dxfId="1237" priority="275" operator="equal">
      <formula>0</formula>
    </cfRule>
  </conditionalFormatting>
  <conditionalFormatting sqref="H26">
    <cfRule type="cellIs" dxfId="1236" priority="274" operator="greaterThan">
      <formula>0</formula>
    </cfRule>
  </conditionalFormatting>
  <conditionalFormatting sqref="I26">
    <cfRule type="cellIs" dxfId="1235" priority="272" operator="greaterThan">
      <formula>0</formula>
    </cfRule>
  </conditionalFormatting>
  <conditionalFormatting sqref="J26">
    <cfRule type="cellIs" dxfId="1234" priority="270" operator="greaterThan">
      <formula>0</formula>
    </cfRule>
  </conditionalFormatting>
  <conditionalFormatting sqref="L26">
    <cfRule type="cellIs" dxfId="1233" priority="267" operator="equal">
      <formula>0</formula>
    </cfRule>
  </conditionalFormatting>
  <conditionalFormatting sqref="L26">
    <cfRule type="cellIs" dxfId="1232" priority="266" operator="greaterThan">
      <formula>0</formula>
    </cfRule>
  </conditionalFormatting>
  <conditionalFormatting sqref="M26">
    <cfRule type="cellIs" dxfId="1231" priority="265" operator="equal">
      <formula>0</formula>
    </cfRule>
  </conditionalFormatting>
  <conditionalFormatting sqref="M26">
    <cfRule type="cellIs" dxfId="1230" priority="264" operator="greaterThan">
      <formula>0</formula>
    </cfRule>
  </conditionalFormatting>
  <conditionalFormatting sqref="N26">
    <cfRule type="cellIs" dxfId="1229" priority="263" operator="equal">
      <formula>0</formula>
    </cfRule>
  </conditionalFormatting>
  <conditionalFormatting sqref="N26">
    <cfRule type="cellIs" dxfId="1228" priority="262" operator="greaterThan">
      <formula>0</formula>
    </cfRule>
  </conditionalFormatting>
  <conditionalFormatting sqref="O26">
    <cfRule type="cellIs" dxfId="1227" priority="261" operator="equal">
      <formula>0</formula>
    </cfRule>
  </conditionalFormatting>
  <conditionalFormatting sqref="O26">
    <cfRule type="cellIs" dxfId="1226" priority="260" operator="greaterThan">
      <formula>0</formula>
    </cfRule>
  </conditionalFormatting>
  <conditionalFormatting sqref="Q26">
    <cfRule type="cellIs" dxfId="1225" priority="259" operator="equal">
      <formula>0</formula>
    </cfRule>
  </conditionalFormatting>
  <conditionalFormatting sqref="Q26">
    <cfRule type="cellIs" dxfId="1224" priority="258" operator="greaterThan">
      <formula>0</formula>
    </cfRule>
  </conditionalFormatting>
  <conditionalFormatting sqref="T33:U33">
    <cfRule type="cellIs" dxfId="1223" priority="257" operator="equal">
      <formula>0</formula>
    </cfRule>
  </conditionalFormatting>
  <conditionalFormatting sqref="V33">
    <cfRule type="cellIs" dxfId="1222" priority="256" operator="equal">
      <formula>0</formula>
    </cfRule>
  </conditionalFormatting>
  <conditionalFormatting sqref="R33">
    <cfRule type="cellIs" dxfId="1221" priority="252" operator="equal">
      <formula>0</formula>
    </cfRule>
  </conditionalFormatting>
  <conditionalFormatting sqref="T33:V33">
    <cfRule type="cellIs" dxfId="1220" priority="255" operator="greaterThan">
      <formula>0</formula>
    </cfRule>
  </conditionalFormatting>
  <conditionalFormatting sqref="G33">
    <cfRule type="cellIs" dxfId="1219" priority="249" operator="greaterThan">
      <formula>0</formula>
    </cfRule>
  </conditionalFormatting>
  <conditionalFormatting sqref="I33">
    <cfRule type="cellIs" dxfId="1218" priority="246" operator="equal">
      <formula>0</formula>
    </cfRule>
  </conditionalFormatting>
  <conditionalFormatting sqref="J33">
    <cfRule type="cellIs" dxfId="1217" priority="244" operator="equal">
      <formula>0</formula>
    </cfRule>
  </conditionalFormatting>
  <conditionalFormatting sqref="K33">
    <cfRule type="cellIs" dxfId="1216" priority="242" operator="equal">
      <formula>0</formula>
    </cfRule>
  </conditionalFormatting>
  <conditionalFormatting sqref="P33">
    <cfRule type="cellIs" dxfId="1215" priority="254" operator="equal">
      <formula>0</formula>
    </cfRule>
  </conditionalFormatting>
  <conditionalFormatting sqref="P33">
    <cfRule type="cellIs" dxfId="1214" priority="253" operator="greaterThan">
      <formula>0</formula>
    </cfRule>
  </conditionalFormatting>
  <conditionalFormatting sqref="R33">
    <cfRule type="cellIs" dxfId="1213" priority="251" operator="greaterThan">
      <formula>0</formula>
    </cfRule>
  </conditionalFormatting>
  <conditionalFormatting sqref="G33">
    <cfRule type="cellIs" dxfId="1212" priority="250" operator="equal">
      <formula>0</formula>
    </cfRule>
  </conditionalFormatting>
  <conditionalFormatting sqref="K33">
    <cfRule type="cellIs" dxfId="1211" priority="241" operator="greaterThan">
      <formula>0</formula>
    </cfRule>
  </conditionalFormatting>
  <conditionalFormatting sqref="H33">
    <cfRule type="cellIs" dxfId="1210" priority="248" operator="equal">
      <formula>0</formula>
    </cfRule>
  </conditionalFormatting>
  <conditionalFormatting sqref="H33">
    <cfRule type="cellIs" dxfId="1209" priority="247" operator="greaterThan">
      <formula>0</formula>
    </cfRule>
  </conditionalFormatting>
  <conditionalFormatting sqref="I33">
    <cfRule type="cellIs" dxfId="1208" priority="245" operator="greaterThan">
      <formula>0</formula>
    </cfRule>
  </conditionalFormatting>
  <conditionalFormatting sqref="J33">
    <cfRule type="cellIs" dxfId="1207" priority="243" operator="greaterThan">
      <formula>0</formula>
    </cfRule>
  </conditionalFormatting>
  <conditionalFormatting sqref="L33">
    <cfRule type="cellIs" dxfId="1206" priority="240" operator="equal">
      <formula>0</formula>
    </cfRule>
  </conditionalFormatting>
  <conditionalFormatting sqref="L33">
    <cfRule type="cellIs" dxfId="1205" priority="239" operator="greaterThan">
      <formula>0</formula>
    </cfRule>
  </conditionalFormatting>
  <conditionalFormatting sqref="M33">
    <cfRule type="cellIs" dxfId="1204" priority="238" operator="equal">
      <formula>0</formula>
    </cfRule>
  </conditionalFormatting>
  <conditionalFormatting sqref="M33">
    <cfRule type="cellIs" dxfId="1203" priority="237" operator="greaterThan">
      <formula>0</formula>
    </cfRule>
  </conditionalFormatting>
  <conditionalFormatting sqref="N33">
    <cfRule type="cellIs" dxfId="1202" priority="236" operator="equal">
      <formula>0</formula>
    </cfRule>
  </conditionalFormatting>
  <conditionalFormatting sqref="N33">
    <cfRule type="cellIs" dxfId="1201" priority="235" operator="greaterThan">
      <formula>0</formula>
    </cfRule>
  </conditionalFormatting>
  <conditionalFormatting sqref="O33">
    <cfRule type="cellIs" dxfId="1200" priority="234" operator="equal">
      <formula>0</formula>
    </cfRule>
  </conditionalFormatting>
  <conditionalFormatting sqref="O33">
    <cfRule type="cellIs" dxfId="1199" priority="233" operator="greaterThan">
      <formula>0</formula>
    </cfRule>
  </conditionalFormatting>
  <conditionalFormatting sqref="Q33">
    <cfRule type="cellIs" dxfId="1198" priority="232" operator="equal">
      <formula>0</formula>
    </cfRule>
  </conditionalFormatting>
  <conditionalFormatting sqref="Q33">
    <cfRule type="cellIs" dxfId="1197" priority="231" operator="greaterThan">
      <formula>0</formula>
    </cfRule>
  </conditionalFormatting>
  <conditionalFormatting sqref="T36:U36">
    <cfRule type="cellIs" dxfId="1196" priority="230" operator="equal">
      <formula>0</formula>
    </cfRule>
  </conditionalFormatting>
  <conditionalFormatting sqref="V36">
    <cfRule type="cellIs" dxfId="1195" priority="229" operator="equal">
      <formula>0</formula>
    </cfRule>
  </conditionalFormatting>
  <conditionalFormatting sqref="R36">
    <cfRule type="cellIs" dxfId="1194" priority="225" operator="equal">
      <formula>0</formula>
    </cfRule>
  </conditionalFormatting>
  <conditionalFormatting sqref="T36:V36">
    <cfRule type="cellIs" dxfId="1193" priority="228" operator="greaterThan">
      <formula>0</formula>
    </cfRule>
  </conditionalFormatting>
  <conditionalFormatting sqref="G36">
    <cfRule type="cellIs" dxfId="1192" priority="222" operator="greaterThan">
      <formula>0</formula>
    </cfRule>
  </conditionalFormatting>
  <conditionalFormatting sqref="I36">
    <cfRule type="cellIs" dxfId="1191" priority="219" operator="equal">
      <formula>0</formula>
    </cfRule>
  </conditionalFormatting>
  <conditionalFormatting sqref="J36">
    <cfRule type="cellIs" dxfId="1190" priority="217" operator="equal">
      <formula>0</formula>
    </cfRule>
  </conditionalFormatting>
  <conditionalFormatting sqref="K36">
    <cfRule type="cellIs" dxfId="1189" priority="215" operator="equal">
      <formula>0</formula>
    </cfRule>
  </conditionalFormatting>
  <conditionalFormatting sqref="P36">
    <cfRule type="cellIs" dxfId="1188" priority="227" operator="equal">
      <formula>0</formula>
    </cfRule>
  </conditionalFormatting>
  <conditionalFormatting sqref="P36">
    <cfRule type="cellIs" dxfId="1187" priority="226" operator="greaterThan">
      <formula>0</formula>
    </cfRule>
  </conditionalFormatting>
  <conditionalFormatting sqref="R36">
    <cfRule type="cellIs" dxfId="1186" priority="224" operator="greaterThan">
      <formula>0</formula>
    </cfRule>
  </conditionalFormatting>
  <conditionalFormatting sqref="G36">
    <cfRule type="cellIs" dxfId="1185" priority="223" operator="equal">
      <formula>0</formula>
    </cfRule>
  </conditionalFormatting>
  <conditionalFormatting sqref="K36">
    <cfRule type="cellIs" dxfId="1184" priority="214" operator="greaterThan">
      <formula>0</formula>
    </cfRule>
  </conditionalFormatting>
  <conditionalFormatting sqref="H36">
    <cfRule type="cellIs" dxfId="1183" priority="221" operator="equal">
      <formula>0</formula>
    </cfRule>
  </conditionalFormatting>
  <conditionalFormatting sqref="H36">
    <cfRule type="cellIs" dxfId="1182" priority="220" operator="greaterThan">
      <formula>0</formula>
    </cfRule>
  </conditionalFormatting>
  <conditionalFormatting sqref="I36">
    <cfRule type="cellIs" dxfId="1181" priority="218" operator="greaterThan">
      <formula>0</formula>
    </cfRule>
  </conditionalFormatting>
  <conditionalFormatting sqref="J36">
    <cfRule type="cellIs" dxfId="1180" priority="216" operator="greaterThan">
      <formula>0</formula>
    </cfRule>
  </conditionalFormatting>
  <conditionalFormatting sqref="L36">
    <cfRule type="cellIs" dxfId="1179" priority="213" operator="equal">
      <formula>0</formula>
    </cfRule>
  </conditionalFormatting>
  <conditionalFormatting sqref="L36">
    <cfRule type="cellIs" dxfId="1178" priority="212" operator="greaterThan">
      <formula>0</formula>
    </cfRule>
  </conditionalFormatting>
  <conditionalFormatting sqref="M36">
    <cfRule type="cellIs" dxfId="1177" priority="211" operator="equal">
      <formula>0</formula>
    </cfRule>
  </conditionalFormatting>
  <conditionalFormatting sqref="M36">
    <cfRule type="cellIs" dxfId="1176" priority="210" operator="greaterThan">
      <formula>0</formula>
    </cfRule>
  </conditionalFormatting>
  <conditionalFormatting sqref="N36">
    <cfRule type="cellIs" dxfId="1175" priority="209" operator="equal">
      <formula>0</formula>
    </cfRule>
  </conditionalFormatting>
  <conditionalFormatting sqref="N36">
    <cfRule type="cellIs" dxfId="1174" priority="208" operator="greaterThan">
      <formula>0</formula>
    </cfRule>
  </conditionalFormatting>
  <conditionalFormatting sqref="O36">
    <cfRule type="cellIs" dxfId="1173" priority="207" operator="equal">
      <formula>0</formula>
    </cfRule>
  </conditionalFormatting>
  <conditionalFormatting sqref="O36">
    <cfRule type="cellIs" dxfId="1172" priority="206" operator="greaterThan">
      <formula>0</formula>
    </cfRule>
  </conditionalFormatting>
  <conditionalFormatting sqref="Q36">
    <cfRule type="cellIs" dxfId="1171" priority="205" operator="equal">
      <formula>0</formula>
    </cfRule>
  </conditionalFormatting>
  <conditionalFormatting sqref="Q36">
    <cfRule type="cellIs" dxfId="1170" priority="204" operator="greaterThan">
      <formula>0</formula>
    </cfRule>
  </conditionalFormatting>
  <conditionalFormatting sqref="T37:U37">
    <cfRule type="cellIs" dxfId="1169" priority="203" operator="equal">
      <formula>0</formula>
    </cfRule>
  </conditionalFormatting>
  <conditionalFormatting sqref="V37">
    <cfRule type="cellIs" dxfId="1168" priority="202" operator="equal">
      <formula>0</formula>
    </cfRule>
  </conditionalFormatting>
  <conditionalFormatting sqref="R37">
    <cfRule type="cellIs" dxfId="1167" priority="198" operator="equal">
      <formula>0</formula>
    </cfRule>
  </conditionalFormatting>
  <conditionalFormatting sqref="T37:V37">
    <cfRule type="cellIs" dxfId="1166" priority="201" operator="greaterThan">
      <formula>0</formula>
    </cfRule>
  </conditionalFormatting>
  <conditionalFormatting sqref="G37">
    <cfRule type="cellIs" dxfId="1165" priority="195" operator="greaterThan">
      <formula>0</formula>
    </cfRule>
  </conditionalFormatting>
  <conditionalFormatting sqref="I37">
    <cfRule type="cellIs" dxfId="1164" priority="192" operator="equal">
      <formula>0</formula>
    </cfRule>
  </conditionalFormatting>
  <conditionalFormatting sqref="J37">
    <cfRule type="cellIs" dxfId="1163" priority="190" operator="equal">
      <formula>0</formula>
    </cfRule>
  </conditionalFormatting>
  <conditionalFormatting sqref="K37">
    <cfRule type="cellIs" dxfId="1162" priority="188" operator="equal">
      <formula>0</formula>
    </cfRule>
  </conditionalFormatting>
  <conditionalFormatting sqref="P37">
    <cfRule type="cellIs" dxfId="1161" priority="200" operator="equal">
      <formula>0</formula>
    </cfRule>
  </conditionalFormatting>
  <conditionalFormatting sqref="P37">
    <cfRule type="cellIs" dxfId="1160" priority="199" operator="greaterThan">
      <formula>0</formula>
    </cfRule>
  </conditionalFormatting>
  <conditionalFormatting sqref="R37">
    <cfRule type="cellIs" dxfId="1159" priority="197" operator="greaterThan">
      <formula>0</formula>
    </cfRule>
  </conditionalFormatting>
  <conditionalFormatting sqref="K37">
    <cfRule type="cellIs" dxfId="1158" priority="187" operator="greaterThan">
      <formula>0</formula>
    </cfRule>
  </conditionalFormatting>
  <conditionalFormatting sqref="H37">
    <cfRule type="cellIs" dxfId="1157" priority="194" operator="equal">
      <formula>0</formula>
    </cfRule>
  </conditionalFormatting>
  <conditionalFormatting sqref="H37">
    <cfRule type="cellIs" dxfId="1156" priority="193" operator="greaterThan">
      <formula>0</formula>
    </cfRule>
  </conditionalFormatting>
  <conditionalFormatting sqref="I37">
    <cfRule type="cellIs" dxfId="1155" priority="191" operator="greaterThan">
      <formula>0</formula>
    </cfRule>
  </conditionalFormatting>
  <conditionalFormatting sqref="J37">
    <cfRule type="cellIs" dxfId="1154" priority="189" operator="greaterThan">
      <formula>0</formula>
    </cfRule>
  </conditionalFormatting>
  <conditionalFormatting sqref="L37">
    <cfRule type="cellIs" dxfId="1153" priority="186" operator="equal">
      <formula>0</formula>
    </cfRule>
  </conditionalFormatting>
  <conditionalFormatting sqref="L37">
    <cfRule type="cellIs" dxfId="1152" priority="185" operator="greaterThan">
      <formula>0</formula>
    </cfRule>
  </conditionalFormatting>
  <conditionalFormatting sqref="M37">
    <cfRule type="cellIs" dxfId="1151" priority="184" operator="equal">
      <formula>0</formula>
    </cfRule>
  </conditionalFormatting>
  <conditionalFormatting sqref="M37">
    <cfRule type="cellIs" dxfId="1150" priority="183" operator="greaterThan">
      <formula>0</formula>
    </cfRule>
  </conditionalFormatting>
  <conditionalFormatting sqref="N37">
    <cfRule type="cellIs" dxfId="1149" priority="182" operator="equal">
      <formula>0</formula>
    </cfRule>
  </conditionalFormatting>
  <conditionalFormatting sqref="N37">
    <cfRule type="cellIs" dxfId="1148" priority="181" operator="greaterThan">
      <formula>0</formula>
    </cfRule>
  </conditionalFormatting>
  <conditionalFormatting sqref="O37">
    <cfRule type="cellIs" dxfId="1147" priority="179" operator="greaterThan">
      <formula>0</formula>
    </cfRule>
  </conditionalFormatting>
  <conditionalFormatting sqref="Q37">
    <cfRule type="cellIs" dxfId="1146" priority="178" operator="equal">
      <formula>0</formula>
    </cfRule>
  </conditionalFormatting>
  <conditionalFormatting sqref="Q37">
    <cfRule type="cellIs" dxfId="1145" priority="177" operator="greaterThan">
      <formula>0</formula>
    </cfRule>
  </conditionalFormatting>
  <conditionalFormatting sqref="T43:U43">
    <cfRule type="cellIs" dxfId="1144" priority="176" operator="equal">
      <formula>0</formula>
    </cfRule>
  </conditionalFormatting>
  <conditionalFormatting sqref="V43">
    <cfRule type="cellIs" dxfId="1143" priority="175" operator="equal">
      <formula>0</formula>
    </cfRule>
  </conditionalFormatting>
  <conditionalFormatting sqref="R43">
    <cfRule type="cellIs" dxfId="1142" priority="171" operator="equal">
      <formula>0</formula>
    </cfRule>
  </conditionalFormatting>
  <conditionalFormatting sqref="T43:V43">
    <cfRule type="cellIs" dxfId="1141" priority="174" operator="greaterThan">
      <formula>0</formula>
    </cfRule>
  </conditionalFormatting>
  <conditionalFormatting sqref="G43">
    <cfRule type="cellIs" dxfId="1140" priority="168" operator="greaterThan">
      <formula>0</formula>
    </cfRule>
  </conditionalFormatting>
  <conditionalFormatting sqref="I43">
    <cfRule type="cellIs" dxfId="1139" priority="165" operator="equal">
      <formula>0</formula>
    </cfRule>
  </conditionalFormatting>
  <conditionalFormatting sqref="J43">
    <cfRule type="cellIs" dxfId="1138" priority="163" operator="equal">
      <formula>0</formula>
    </cfRule>
  </conditionalFormatting>
  <conditionalFormatting sqref="K43">
    <cfRule type="cellIs" dxfId="1137" priority="161" operator="equal">
      <formula>0</formula>
    </cfRule>
  </conditionalFormatting>
  <conditionalFormatting sqref="P43">
    <cfRule type="cellIs" dxfId="1136" priority="173" operator="equal">
      <formula>0</formula>
    </cfRule>
  </conditionalFormatting>
  <conditionalFormatting sqref="P43">
    <cfRule type="cellIs" dxfId="1135" priority="172" operator="greaterThan">
      <formula>0</formula>
    </cfRule>
  </conditionalFormatting>
  <conditionalFormatting sqref="R43">
    <cfRule type="cellIs" dxfId="1134" priority="170" operator="greaterThan">
      <formula>0</formula>
    </cfRule>
  </conditionalFormatting>
  <conditionalFormatting sqref="G43">
    <cfRule type="cellIs" dxfId="1133" priority="169" operator="equal">
      <formula>0</formula>
    </cfRule>
  </conditionalFormatting>
  <conditionalFormatting sqref="K43">
    <cfRule type="cellIs" dxfId="1132" priority="160" operator="greaterThan">
      <formula>0</formula>
    </cfRule>
  </conditionalFormatting>
  <conditionalFormatting sqref="H43">
    <cfRule type="cellIs" dxfId="1131" priority="167" operator="equal">
      <formula>0</formula>
    </cfRule>
  </conditionalFormatting>
  <conditionalFormatting sqref="H43">
    <cfRule type="cellIs" dxfId="1130" priority="166" operator="greaterThan">
      <formula>0</formula>
    </cfRule>
  </conditionalFormatting>
  <conditionalFormatting sqref="I43">
    <cfRule type="cellIs" dxfId="1129" priority="164" operator="greaterThan">
      <formula>0</formula>
    </cfRule>
  </conditionalFormatting>
  <conditionalFormatting sqref="J43">
    <cfRule type="cellIs" dxfId="1128" priority="162" operator="greaterThan">
      <formula>0</formula>
    </cfRule>
  </conditionalFormatting>
  <conditionalFormatting sqref="L43">
    <cfRule type="cellIs" dxfId="1127" priority="159" operator="equal">
      <formula>0</formula>
    </cfRule>
  </conditionalFormatting>
  <conditionalFormatting sqref="L43">
    <cfRule type="cellIs" dxfId="1126" priority="158" operator="greaterThan">
      <formula>0</formula>
    </cfRule>
  </conditionalFormatting>
  <conditionalFormatting sqref="M43">
    <cfRule type="cellIs" dxfId="1125" priority="157" operator="equal">
      <formula>0</formula>
    </cfRule>
  </conditionalFormatting>
  <conditionalFormatting sqref="M43">
    <cfRule type="cellIs" dxfId="1124" priority="156" operator="greaterThan">
      <formula>0</formula>
    </cfRule>
  </conditionalFormatting>
  <conditionalFormatting sqref="N43">
    <cfRule type="cellIs" dxfId="1123" priority="155" operator="equal">
      <formula>0</formula>
    </cfRule>
  </conditionalFormatting>
  <conditionalFormatting sqref="N43">
    <cfRule type="cellIs" dxfId="1122" priority="154" operator="greaterThan">
      <formula>0</formula>
    </cfRule>
  </conditionalFormatting>
  <conditionalFormatting sqref="O43">
    <cfRule type="cellIs" dxfId="1121" priority="153" operator="equal">
      <formula>0</formula>
    </cfRule>
  </conditionalFormatting>
  <conditionalFormatting sqref="O43">
    <cfRule type="cellIs" dxfId="1120" priority="152" operator="greaterThan">
      <formula>0</formula>
    </cfRule>
  </conditionalFormatting>
  <conditionalFormatting sqref="Q43">
    <cfRule type="cellIs" dxfId="1119" priority="151" operator="equal">
      <formula>0</formula>
    </cfRule>
  </conditionalFormatting>
  <conditionalFormatting sqref="Q43">
    <cfRule type="cellIs" dxfId="1118" priority="150" operator="greaterThan">
      <formula>0</formula>
    </cfRule>
  </conditionalFormatting>
  <conditionalFormatting sqref="T54:U54">
    <cfRule type="cellIs" dxfId="1117" priority="149" operator="equal">
      <formula>0</formula>
    </cfRule>
  </conditionalFormatting>
  <conditionalFormatting sqref="V54">
    <cfRule type="cellIs" dxfId="1116" priority="148" operator="equal">
      <formula>0</formula>
    </cfRule>
  </conditionalFormatting>
  <conditionalFormatting sqref="R54">
    <cfRule type="cellIs" dxfId="1115" priority="144" operator="equal">
      <formula>0</formula>
    </cfRule>
  </conditionalFormatting>
  <conditionalFormatting sqref="T54:V54">
    <cfRule type="cellIs" dxfId="1114" priority="147" operator="greaterThan">
      <formula>0</formula>
    </cfRule>
  </conditionalFormatting>
  <conditionalFormatting sqref="G54">
    <cfRule type="cellIs" dxfId="1113" priority="141" operator="greaterThan">
      <formula>0</formula>
    </cfRule>
  </conditionalFormatting>
  <conditionalFormatting sqref="I54">
    <cfRule type="cellIs" dxfId="1112" priority="138" operator="equal">
      <formula>0</formula>
    </cfRule>
  </conditionalFormatting>
  <conditionalFormatting sqref="J54">
    <cfRule type="cellIs" dxfId="1111" priority="136" operator="equal">
      <formula>0</formula>
    </cfRule>
  </conditionalFormatting>
  <conditionalFormatting sqref="K54">
    <cfRule type="cellIs" dxfId="1110" priority="134" operator="equal">
      <formula>0</formula>
    </cfRule>
  </conditionalFormatting>
  <conditionalFormatting sqref="P54">
    <cfRule type="cellIs" dxfId="1109" priority="146" operator="equal">
      <formula>0</formula>
    </cfRule>
  </conditionalFormatting>
  <conditionalFormatting sqref="P54">
    <cfRule type="cellIs" dxfId="1108" priority="145" operator="greaterThan">
      <formula>0</formula>
    </cfRule>
  </conditionalFormatting>
  <conditionalFormatting sqref="R54">
    <cfRule type="cellIs" dxfId="1107" priority="143" operator="greaterThan">
      <formula>0</formula>
    </cfRule>
  </conditionalFormatting>
  <conditionalFormatting sqref="G54">
    <cfRule type="cellIs" dxfId="1106" priority="142" operator="equal">
      <formula>0</formula>
    </cfRule>
  </conditionalFormatting>
  <conditionalFormatting sqref="K54">
    <cfRule type="cellIs" dxfId="1105" priority="133" operator="greaterThan">
      <formula>0</formula>
    </cfRule>
  </conditionalFormatting>
  <conditionalFormatting sqref="H54">
    <cfRule type="cellIs" dxfId="1104" priority="140" operator="equal">
      <formula>0</formula>
    </cfRule>
  </conditionalFormatting>
  <conditionalFormatting sqref="H54">
    <cfRule type="cellIs" dxfId="1103" priority="139" operator="greaterThan">
      <formula>0</formula>
    </cfRule>
  </conditionalFormatting>
  <conditionalFormatting sqref="I54">
    <cfRule type="cellIs" dxfId="1102" priority="137" operator="greaterThan">
      <formula>0</formula>
    </cfRule>
  </conditionalFormatting>
  <conditionalFormatting sqref="J54">
    <cfRule type="cellIs" dxfId="1101" priority="135" operator="greaterThan">
      <formula>0</formula>
    </cfRule>
  </conditionalFormatting>
  <conditionalFormatting sqref="L54">
    <cfRule type="cellIs" dxfId="1100" priority="132" operator="equal">
      <formula>0</formula>
    </cfRule>
  </conditionalFormatting>
  <conditionalFormatting sqref="L54">
    <cfRule type="cellIs" dxfId="1099" priority="131" operator="greaterThan">
      <formula>0</formula>
    </cfRule>
  </conditionalFormatting>
  <conditionalFormatting sqref="M54">
    <cfRule type="cellIs" dxfId="1098" priority="130" operator="equal">
      <formula>0</formula>
    </cfRule>
  </conditionalFormatting>
  <conditionalFormatting sqref="M54">
    <cfRule type="cellIs" dxfId="1097" priority="129" operator="greaterThan">
      <formula>0</formula>
    </cfRule>
  </conditionalFormatting>
  <conditionalFormatting sqref="N54">
    <cfRule type="cellIs" dxfId="1096" priority="128" operator="equal">
      <formula>0</formula>
    </cfRule>
  </conditionalFormatting>
  <conditionalFormatting sqref="N54">
    <cfRule type="cellIs" dxfId="1095" priority="127" operator="greaterThan">
      <formula>0</formula>
    </cfRule>
  </conditionalFormatting>
  <conditionalFormatting sqref="O54">
    <cfRule type="cellIs" dxfId="1094" priority="126" operator="equal">
      <formula>0</formula>
    </cfRule>
  </conditionalFormatting>
  <conditionalFormatting sqref="O54">
    <cfRule type="cellIs" dxfId="1093" priority="125" operator="greaterThan">
      <formula>0</formula>
    </cfRule>
  </conditionalFormatting>
  <conditionalFormatting sqref="Q54">
    <cfRule type="cellIs" dxfId="1092" priority="124" operator="equal">
      <formula>0</formula>
    </cfRule>
  </conditionalFormatting>
  <conditionalFormatting sqref="Q54">
    <cfRule type="cellIs" dxfId="1091" priority="123" operator="greaterThan">
      <formula>0</formula>
    </cfRule>
  </conditionalFormatting>
  <conditionalFormatting sqref="T56:U56">
    <cfRule type="cellIs" dxfId="1090" priority="122" operator="equal">
      <formula>0</formula>
    </cfRule>
  </conditionalFormatting>
  <conditionalFormatting sqref="V56">
    <cfRule type="cellIs" dxfId="1089" priority="121" operator="equal">
      <formula>0</formula>
    </cfRule>
  </conditionalFormatting>
  <conditionalFormatting sqref="R56">
    <cfRule type="cellIs" dxfId="1088" priority="117" operator="equal">
      <formula>0</formula>
    </cfRule>
  </conditionalFormatting>
  <conditionalFormatting sqref="T56:V56">
    <cfRule type="cellIs" dxfId="1087" priority="120" operator="greaterThan">
      <formula>0</formula>
    </cfRule>
  </conditionalFormatting>
  <conditionalFormatting sqref="G56">
    <cfRule type="cellIs" dxfId="1086" priority="114" operator="greaterThan">
      <formula>0</formula>
    </cfRule>
  </conditionalFormatting>
  <conditionalFormatting sqref="I56">
    <cfRule type="cellIs" dxfId="1085" priority="111" operator="equal">
      <formula>0</formula>
    </cfRule>
  </conditionalFormatting>
  <conditionalFormatting sqref="J56">
    <cfRule type="cellIs" dxfId="1084" priority="109" operator="equal">
      <formula>0</formula>
    </cfRule>
  </conditionalFormatting>
  <conditionalFormatting sqref="K56">
    <cfRule type="cellIs" dxfId="1083" priority="107" operator="equal">
      <formula>0</formula>
    </cfRule>
  </conditionalFormatting>
  <conditionalFormatting sqref="P56">
    <cfRule type="cellIs" dxfId="1082" priority="119" operator="equal">
      <formula>0</formula>
    </cfRule>
  </conditionalFormatting>
  <conditionalFormatting sqref="P56">
    <cfRule type="cellIs" dxfId="1081" priority="118" operator="greaterThan">
      <formula>0</formula>
    </cfRule>
  </conditionalFormatting>
  <conditionalFormatting sqref="R56">
    <cfRule type="cellIs" dxfId="1080" priority="116" operator="greaterThan">
      <formula>0</formula>
    </cfRule>
  </conditionalFormatting>
  <conditionalFormatting sqref="G56">
    <cfRule type="cellIs" dxfId="1079" priority="115" operator="equal">
      <formula>0</formula>
    </cfRule>
  </conditionalFormatting>
  <conditionalFormatting sqref="K56">
    <cfRule type="cellIs" dxfId="1078" priority="106" operator="greaterThan">
      <formula>0</formula>
    </cfRule>
  </conditionalFormatting>
  <conditionalFormatting sqref="H56">
    <cfRule type="cellIs" dxfId="1077" priority="113" operator="equal">
      <formula>0</formula>
    </cfRule>
  </conditionalFormatting>
  <conditionalFormatting sqref="H56">
    <cfRule type="cellIs" dxfId="1076" priority="112" operator="greaterThan">
      <formula>0</formula>
    </cfRule>
  </conditionalFormatting>
  <conditionalFormatting sqref="I56">
    <cfRule type="cellIs" dxfId="1075" priority="110" operator="greaterThan">
      <formula>0</formula>
    </cfRule>
  </conditionalFormatting>
  <conditionalFormatting sqref="J56">
    <cfRule type="cellIs" dxfId="1074" priority="108" operator="greaterThan">
      <formula>0</formula>
    </cfRule>
  </conditionalFormatting>
  <conditionalFormatting sqref="L56">
    <cfRule type="cellIs" dxfId="1073" priority="105" operator="equal">
      <formula>0</formula>
    </cfRule>
  </conditionalFormatting>
  <conditionalFormatting sqref="L56">
    <cfRule type="cellIs" dxfId="1072" priority="104" operator="greaterThan">
      <formula>0</formula>
    </cfRule>
  </conditionalFormatting>
  <conditionalFormatting sqref="M56">
    <cfRule type="cellIs" dxfId="1071" priority="103" operator="equal">
      <formula>0</formula>
    </cfRule>
  </conditionalFormatting>
  <conditionalFormatting sqref="M56">
    <cfRule type="cellIs" dxfId="1070" priority="102" operator="greaterThan">
      <formula>0</formula>
    </cfRule>
  </conditionalFormatting>
  <conditionalFormatting sqref="N56">
    <cfRule type="cellIs" dxfId="1069" priority="101" operator="equal">
      <formula>0</formula>
    </cfRule>
  </conditionalFormatting>
  <conditionalFormatting sqref="N56">
    <cfRule type="cellIs" dxfId="1068" priority="100" operator="greaterThan">
      <formula>0</formula>
    </cfRule>
  </conditionalFormatting>
  <conditionalFormatting sqref="O56">
    <cfRule type="cellIs" dxfId="1067" priority="99" operator="equal">
      <formula>0</formula>
    </cfRule>
  </conditionalFormatting>
  <conditionalFormatting sqref="O56">
    <cfRule type="cellIs" dxfId="1066" priority="98" operator="greaterThan">
      <formula>0</formula>
    </cfRule>
  </conditionalFormatting>
  <conditionalFormatting sqref="Q56">
    <cfRule type="cellIs" dxfId="1065" priority="97" operator="equal">
      <formula>0</formula>
    </cfRule>
  </conditionalFormatting>
  <conditionalFormatting sqref="Q56">
    <cfRule type="cellIs" dxfId="1064" priority="96" operator="greaterThan">
      <formula>0</formula>
    </cfRule>
  </conditionalFormatting>
  <conditionalFormatting sqref="T59:U59">
    <cfRule type="cellIs" dxfId="1063" priority="95" operator="equal">
      <formula>0</formula>
    </cfRule>
  </conditionalFormatting>
  <conditionalFormatting sqref="V59">
    <cfRule type="cellIs" dxfId="1062" priority="94" operator="equal">
      <formula>0</formula>
    </cfRule>
  </conditionalFormatting>
  <conditionalFormatting sqref="R59">
    <cfRule type="cellIs" dxfId="1061" priority="90" operator="equal">
      <formula>0</formula>
    </cfRule>
  </conditionalFormatting>
  <conditionalFormatting sqref="T59:V59">
    <cfRule type="cellIs" dxfId="1060" priority="93" operator="greaterThan">
      <formula>0</formula>
    </cfRule>
  </conditionalFormatting>
  <conditionalFormatting sqref="G59">
    <cfRule type="cellIs" dxfId="1059" priority="87" operator="greaterThan">
      <formula>0</formula>
    </cfRule>
  </conditionalFormatting>
  <conditionalFormatting sqref="I59">
    <cfRule type="cellIs" dxfId="1058" priority="84" operator="equal">
      <formula>0</formula>
    </cfRule>
  </conditionalFormatting>
  <conditionalFormatting sqref="J59">
    <cfRule type="cellIs" dxfId="1057" priority="82" operator="equal">
      <formula>0</formula>
    </cfRule>
  </conditionalFormatting>
  <conditionalFormatting sqref="K59">
    <cfRule type="cellIs" dxfId="1056" priority="80" operator="equal">
      <formula>0</formula>
    </cfRule>
  </conditionalFormatting>
  <conditionalFormatting sqref="P59">
    <cfRule type="cellIs" dxfId="1055" priority="92" operator="equal">
      <formula>0</formula>
    </cfRule>
  </conditionalFormatting>
  <conditionalFormatting sqref="P59">
    <cfRule type="cellIs" dxfId="1054" priority="91" operator="greaterThan">
      <formula>0</formula>
    </cfRule>
  </conditionalFormatting>
  <conditionalFormatting sqref="R59">
    <cfRule type="cellIs" dxfId="1053" priority="89" operator="greaterThan">
      <formula>0</formula>
    </cfRule>
  </conditionalFormatting>
  <conditionalFormatting sqref="G59">
    <cfRule type="cellIs" dxfId="1052" priority="88" operator="equal">
      <formula>0</formula>
    </cfRule>
  </conditionalFormatting>
  <conditionalFormatting sqref="K59">
    <cfRule type="cellIs" dxfId="1051" priority="79" operator="greaterThan">
      <formula>0</formula>
    </cfRule>
  </conditionalFormatting>
  <conditionalFormatting sqref="H59">
    <cfRule type="cellIs" dxfId="1050" priority="86" operator="equal">
      <formula>0</formula>
    </cfRule>
  </conditionalFormatting>
  <conditionalFormatting sqref="H59">
    <cfRule type="cellIs" dxfId="1049" priority="85" operator="greaterThan">
      <formula>0</formula>
    </cfRule>
  </conditionalFormatting>
  <conditionalFormatting sqref="I59">
    <cfRule type="cellIs" dxfId="1048" priority="83" operator="greaterThan">
      <formula>0</formula>
    </cfRule>
  </conditionalFormatting>
  <conditionalFormatting sqref="J59">
    <cfRule type="cellIs" dxfId="1047" priority="81" operator="greaterThan">
      <formula>0</formula>
    </cfRule>
  </conditionalFormatting>
  <conditionalFormatting sqref="L59">
    <cfRule type="cellIs" dxfId="1046" priority="78" operator="equal">
      <formula>0</formula>
    </cfRule>
  </conditionalFormatting>
  <conditionalFormatting sqref="L59">
    <cfRule type="cellIs" dxfId="1045" priority="77" operator="greaterThan">
      <formula>0</formula>
    </cfRule>
  </conditionalFormatting>
  <conditionalFormatting sqref="M59">
    <cfRule type="cellIs" dxfId="1044" priority="76" operator="equal">
      <formula>0</formula>
    </cfRule>
  </conditionalFormatting>
  <conditionalFormatting sqref="M59">
    <cfRule type="cellIs" dxfId="1043" priority="75" operator="greaterThan">
      <formula>0</formula>
    </cfRule>
  </conditionalFormatting>
  <conditionalFormatting sqref="N59">
    <cfRule type="cellIs" dxfId="1042" priority="74" operator="equal">
      <formula>0</formula>
    </cfRule>
  </conditionalFormatting>
  <conditionalFormatting sqref="N59">
    <cfRule type="cellIs" dxfId="1041" priority="73" operator="greaterThan">
      <formula>0</formula>
    </cfRule>
  </conditionalFormatting>
  <conditionalFormatting sqref="O59">
    <cfRule type="cellIs" dxfId="1040" priority="72" operator="equal">
      <formula>0</formula>
    </cfRule>
  </conditionalFormatting>
  <conditionalFormatting sqref="O59">
    <cfRule type="cellIs" dxfId="1039" priority="71" operator="greaterThan">
      <formula>0</formula>
    </cfRule>
  </conditionalFormatting>
  <conditionalFormatting sqref="Q59">
    <cfRule type="cellIs" dxfId="1038" priority="70" operator="equal">
      <formula>0</formula>
    </cfRule>
  </conditionalFormatting>
  <conditionalFormatting sqref="Q59">
    <cfRule type="cellIs" dxfId="1037" priority="69" operator="greaterThan">
      <formula>0</formula>
    </cfRule>
  </conditionalFormatting>
  <conditionalFormatting sqref="T62:U62">
    <cfRule type="cellIs" dxfId="1036" priority="68" operator="equal">
      <formula>0</formula>
    </cfRule>
  </conditionalFormatting>
  <conditionalFormatting sqref="V62">
    <cfRule type="cellIs" dxfId="1035" priority="67" operator="equal">
      <formula>0</formula>
    </cfRule>
  </conditionalFormatting>
  <conditionalFormatting sqref="R62">
    <cfRule type="cellIs" dxfId="1034" priority="63" operator="equal">
      <formula>0</formula>
    </cfRule>
  </conditionalFormatting>
  <conditionalFormatting sqref="T62:V62">
    <cfRule type="cellIs" dxfId="1033" priority="66" operator="greaterThan">
      <formula>0</formula>
    </cfRule>
  </conditionalFormatting>
  <conditionalFormatting sqref="G62">
    <cfRule type="cellIs" dxfId="1032" priority="60" operator="greaterThan">
      <formula>0</formula>
    </cfRule>
  </conditionalFormatting>
  <conditionalFormatting sqref="I62">
    <cfRule type="cellIs" dxfId="1031" priority="57" operator="equal">
      <formula>0</formula>
    </cfRule>
  </conditionalFormatting>
  <conditionalFormatting sqref="J62">
    <cfRule type="cellIs" dxfId="1030" priority="55" operator="equal">
      <formula>0</formula>
    </cfRule>
  </conditionalFormatting>
  <conditionalFormatting sqref="K62">
    <cfRule type="cellIs" dxfId="1029" priority="53" operator="equal">
      <formula>0</formula>
    </cfRule>
  </conditionalFormatting>
  <conditionalFormatting sqref="P62">
    <cfRule type="cellIs" dxfId="1028" priority="65" operator="equal">
      <formula>0</formula>
    </cfRule>
  </conditionalFormatting>
  <conditionalFormatting sqref="P62">
    <cfRule type="cellIs" dxfId="1027" priority="64" operator="greaterThan">
      <formula>0</formula>
    </cfRule>
  </conditionalFormatting>
  <conditionalFormatting sqref="R62">
    <cfRule type="cellIs" dxfId="1026" priority="62" operator="greaterThan">
      <formula>0</formula>
    </cfRule>
  </conditionalFormatting>
  <conditionalFormatting sqref="G62">
    <cfRule type="cellIs" dxfId="1025" priority="61" operator="equal">
      <formula>0</formula>
    </cfRule>
  </conditionalFormatting>
  <conditionalFormatting sqref="K62">
    <cfRule type="cellIs" dxfId="1024" priority="52" operator="greaterThan">
      <formula>0</formula>
    </cfRule>
  </conditionalFormatting>
  <conditionalFormatting sqref="H62">
    <cfRule type="cellIs" dxfId="1023" priority="59" operator="equal">
      <formula>0</formula>
    </cfRule>
  </conditionalFormatting>
  <conditionalFormatting sqref="H62">
    <cfRule type="cellIs" dxfId="1022" priority="58" operator="greaterThan">
      <formula>0</formula>
    </cfRule>
  </conditionalFormatting>
  <conditionalFormatting sqref="I62">
    <cfRule type="cellIs" dxfId="1021" priority="56" operator="greaterThan">
      <formula>0</formula>
    </cfRule>
  </conditionalFormatting>
  <conditionalFormatting sqref="J62">
    <cfRule type="cellIs" dxfId="1020" priority="54" operator="greaterThan">
      <formula>0</formula>
    </cfRule>
  </conditionalFormatting>
  <conditionalFormatting sqref="L62">
    <cfRule type="cellIs" dxfId="1019" priority="51" operator="equal">
      <formula>0</formula>
    </cfRule>
  </conditionalFormatting>
  <conditionalFormatting sqref="L62">
    <cfRule type="cellIs" dxfId="1018" priority="50" operator="greaterThan">
      <formula>0</formula>
    </cfRule>
  </conditionalFormatting>
  <conditionalFormatting sqref="M62">
    <cfRule type="cellIs" dxfId="1017" priority="49" operator="equal">
      <formula>0</formula>
    </cfRule>
  </conditionalFormatting>
  <conditionalFormatting sqref="M62">
    <cfRule type="cellIs" dxfId="1016" priority="48" operator="greaterThan">
      <formula>0</formula>
    </cfRule>
  </conditionalFormatting>
  <conditionalFormatting sqref="N62">
    <cfRule type="cellIs" dxfId="1015" priority="47" operator="equal">
      <formula>0</formula>
    </cfRule>
  </conditionalFormatting>
  <conditionalFormatting sqref="N62">
    <cfRule type="cellIs" dxfId="1014" priority="46" operator="greaterThan">
      <formula>0</formula>
    </cfRule>
  </conditionalFormatting>
  <conditionalFormatting sqref="O62">
    <cfRule type="cellIs" dxfId="1013" priority="45" operator="equal">
      <formula>0</formula>
    </cfRule>
  </conditionalFormatting>
  <conditionalFormatting sqref="O62">
    <cfRule type="cellIs" dxfId="1012" priority="44" operator="greaterThan">
      <formula>0</formula>
    </cfRule>
  </conditionalFormatting>
  <conditionalFormatting sqref="Q62">
    <cfRule type="cellIs" dxfId="1011" priority="43" operator="equal">
      <formula>0</formula>
    </cfRule>
  </conditionalFormatting>
  <conditionalFormatting sqref="Q62">
    <cfRule type="cellIs" dxfId="1010" priority="42" operator="greaterThan">
      <formula>0</formula>
    </cfRule>
  </conditionalFormatting>
  <conditionalFormatting sqref="I86:I88">
    <cfRule type="cellIs" dxfId="1009" priority="41" operator="equal">
      <formula>0</formula>
    </cfRule>
  </conditionalFormatting>
  <conditionalFormatting sqref="W27:W32 W55 W60:W61 W44:W53 W13:W20 W34:W35 W38">
    <cfRule type="cellIs" dxfId="1008" priority="38" operator="equal">
      <formula>0</formula>
    </cfRule>
  </conditionalFormatting>
  <conditionalFormatting sqref="W3:W5 W39:W41 W23:W25 W7:W8 W10:W11">
    <cfRule type="cellIs" dxfId="1007" priority="37" operator="equal">
      <formula>0</formula>
    </cfRule>
  </conditionalFormatting>
  <conditionalFormatting sqref="W63">
    <cfRule type="cellIs" dxfId="1006" priority="36" operator="equal">
      <formula>0</formula>
    </cfRule>
  </conditionalFormatting>
  <conditionalFormatting sqref="W2">
    <cfRule type="cellIs" dxfId="1005" priority="26" operator="equal">
      <formula>0</formula>
    </cfRule>
  </conditionalFormatting>
  <conditionalFormatting sqref="W6">
    <cfRule type="cellIs" dxfId="1004" priority="24" operator="equal">
      <formula>0</formula>
    </cfRule>
  </conditionalFormatting>
  <conditionalFormatting sqref="W42">
    <cfRule type="cellIs" dxfId="1003" priority="35" operator="equal">
      <formula>0</formula>
    </cfRule>
  </conditionalFormatting>
  <conditionalFormatting sqref="W21">
    <cfRule type="cellIs" dxfId="1002" priority="34" operator="equal">
      <formula>0</formula>
    </cfRule>
  </conditionalFormatting>
  <conditionalFormatting sqref="W3:W5 W13:W21 W55 W60:W61 W7:W8 W10:W11 W23:W25 W27:W32 W34:W35 W38:W42 W44:W53 W63">
    <cfRule type="cellIs" dxfId="1001" priority="33" operator="greaterThan">
      <formula>0</formula>
    </cfRule>
  </conditionalFormatting>
  <conditionalFormatting sqref="W12">
    <cfRule type="cellIs" dxfId="1000" priority="32" operator="equal">
      <formula>0</formula>
    </cfRule>
  </conditionalFormatting>
  <conditionalFormatting sqref="W12">
    <cfRule type="cellIs" dxfId="999" priority="31" operator="greaterThan">
      <formula>0</formula>
    </cfRule>
  </conditionalFormatting>
  <conditionalFormatting sqref="W2">
    <cfRule type="cellIs" dxfId="998" priority="25" operator="greaterThan">
      <formula>0</formula>
    </cfRule>
  </conditionalFormatting>
  <conditionalFormatting sqref="W57">
    <cfRule type="cellIs" dxfId="997" priority="30" operator="equal">
      <formula>0</formula>
    </cfRule>
  </conditionalFormatting>
  <conditionalFormatting sqref="W57">
    <cfRule type="cellIs" dxfId="996" priority="29" operator="greaterThan">
      <formula>0</formula>
    </cfRule>
  </conditionalFormatting>
  <conditionalFormatting sqref="W58">
    <cfRule type="cellIs" dxfId="995" priority="28" operator="equal">
      <formula>0</formula>
    </cfRule>
  </conditionalFormatting>
  <conditionalFormatting sqref="W58">
    <cfRule type="cellIs" dxfId="994" priority="27" operator="greaterThan">
      <formula>0</formula>
    </cfRule>
  </conditionalFormatting>
  <conditionalFormatting sqref="W6">
    <cfRule type="cellIs" dxfId="993" priority="23" operator="greaterThan">
      <formula>0</formula>
    </cfRule>
  </conditionalFormatting>
  <conditionalFormatting sqref="W9">
    <cfRule type="cellIs" dxfId="992" priority="22" operator="equal">
      <formula>0</formula>
    </cfRule>
  </conditionalFormatting>
  <conditionalFormatting sqref="W9">
    <cfRule type="cellIs" dxfId="991" priority="21" operator="greaterThan">
      <formula>0</formula>
    </cfRule>
  </conditionalFormatting>
  <conditionalFormatting sqref="W22">
    <cfRule type="cellIs" dxfId="990" priority="20" operator="equal">
      <formula>0</formula>
    </cfRule>
  </conditionalFormatting>
  <conditionalFormatting sqref="W22">
    <cfRule type="cellIs" dxfId="989" priority="19" operator="greaterThan">
      <formula>0</formula>
    </cfRule>
  </conditionalFormatting>
  <conditionalFormatting sqref="W26">
    <cfRule type="cellIs" dxfId="988" priority="18" operator="equal">
      <formula>0</formula>
    </cfRule>
  </conditionalFormatting>
  <conditionalFormatting sqref="W26">
    <cfRule type="cellIs" dxfId="987" priority="17" operator="greaterThan">
      <formula>0</formula>
    </cfRule>
  </conditionalFormatting>
  <conditionalFormatting sqref="W33">
    <cfRule type="cellIs" dxfId="986" priority="16" operator="equal">
      <formula>0</formula>
    </cfRule>
  </conditionalFormatting>
  <conditionalFormatting sqref="W33">
    <cfRule type="cellIs" dxfId="985" priority="15" operator="greaterThan">
      <formula>0</formula>
    </cfRule>
  </conditionalFormatting>
  <conditionalFormatting sqref="W36">
    <cfRule type="cellIs" dxfId="984" priority="14" operator="equal">
      <formula>0</formula>
    </cfRule>
  </conditionalFormatting>
  <conditionalFormatting sqref="W36">
    <cfRule type="cellIs" dxfId="983" priority="13" operator="greaterThan">
      <formula>0</formula>
    </cfRule>
  </conditionalFormatting>
  <conditionalFormatting sqref="W37">
    <cfRule type="cellIs" dxfId="982" priority="12" operator="equal">
      <formula>0</formula>
    </cfRule>
  </conditionalFormatting>
  <conditionalFormatting sqref="W37">
    <cfRule type="cellIs" dxfId="981" priority="11" operator="greaterThan">
      <formula>0</formula>
    </cfRule>
  </conditionalFormatting>
  <conditionalFormatting sqref="W43">
    <cfRule type="cellIs" dxfId="980" priority="10" operator="equal">
      <formula>0</formula>
    </cfRule>
  </conditionalFormatting>
  <conditionalFormatting sqref="W43">
    <cfRule type="cellIs" dxfId="979" priority="9" operator="greaterThan">
      <formula>0</formula>
    </cfRule>
  </conditionalFormatting>
  <conditionalFormatting sqref="W54">
    <cfRule type="cellIs" dxfId="978" priority="8" operator="equal">
      <formula>0</formula>
    </cfRule>
  </conditionalFormatting>
  <conditionalFormatting sqref="W54">
    <cfRule type="cellIs" dxfId="977" priority="7" operator="greaterThan">
      <formula>0</formula>
    </cfRule>
  </conditionalFormatting>
  <conditionalFormatting sqref="W56">
    <cfRule type="cellIs" dxfId="976" priority="6" operator="equal">
      <formula>0</formula>
    </cfRule>
  </conditionalFormatting>
  <conditionalFormatting sqref="W56">
    <cfRule type="cellIs" dxfId="975" priority="5" operator="greaterThan">
      <formula>0</formula>
    </cfRule>
  </conditionalFormatting>
  <conditionalFormatting sqref="W59">
    <cfRule type="cellIs" dxfId="974" priority="4" operator="equal">
      <formula>0</formula>
    </cfRule>
  </conditionalFormatting>
  <conditionalFormatting sqref="W59">
    <cfRule type="cellIs" dxfId="973" priority="3" operator="greaterThan">
      <formula>0</formula>
    </cfRule>
  </conditionalFormatting>
  <conditionalFormatting sqref="W62">
    <cfRule type="cellIs" dxfId="972" priority="2" operator="equal">
      <formula>0</formula>
    </cfRule>
  </conditionalFormatting>
  <conditionalFormatting sqref="W62">
    <cfRule type="cellIs" dxfId="971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F601"/>
  <sheetViews>
    <sheetView showGridLines="0" topLeftCell="T1" zoomScale="40" zoomScaleNormal="40" workbookViewId="0">
      <pane ySplit="1" topLeftCell="A2" activePane="bottomLeft" state="frozen"/>
      <selection activeCell="AB3" sqref="AB3"/>
      <selection pane="bottomLeft" activeCell="AI71" sqref="AI71:AL79"/>
    </sheetView>
  </sheetViews>
  <sheetFormatPr defaultColWidth="0" defaultRowHeight="13.2" customHeight="1"/>
  <cols>
    <col min="1" max="1" width="17.88671875" style="130" customWidth="1"/>
    <col min="2" max="2" width="35.6640625" style="81" customWidth="1"/>
    <col min="3" max="3" width="16.44140625" style="82" customWidth="1"/>
    <col min="4" max="4" width="40.88671875" style="82" bestFit="1" customWidth="1"/>
    <col min="5" max="5" width="14.5546875" style="88" customWidth="1"/>
    <col min="6" max="6" width="4.109375" customWidth="1"/>
    <col min="7" max="8" width="14.33203125" style="88" customWidth="1"/>
    <col min="9" max="11" width="13.109375" style="88" customWidth="1"/>
    <col min="12" max="12" width="13.109375" customWidth="1"/>
    <col min="13" max="14" width="12.109375" customWidth="1"/>
    <col min="15" max="15" width="13.109375" customWidth="1"/>
    <col min="16" max="16" width="14.33203125" style="88" customWidth="1"/>
    <col min="17" max="18" width="13.109375" style="122" customWidth="1"/>
    <col min="19" max="19" width="3.6640625" customWidth="1"/>
    <col min="20" max="21" width="14" style="130" customWidth="1"/>
    <col min="22" max="22" width="12.5546875" style="130" customWidth="1"/>
    <col min="23" max="23" width="14" style="130" customWidth="1"/>
    <col min="24" max="24" width="12.44140625" style="130" customWidth="1"/>
    <col min="25" max="26" width="13.44140625" style="130" customWidth="1"/>
    <col min="27" max="27" width="13" style="130" customWidth="1"/>
    <col min="28" max="29" width="13.44140625" style="130" customWidth="1"/>
    <col min="30" max="30" width="5.6640625" customWidth="1"/>
    <col min="31" max="31" width="30.109375" style="95" customWidth="1"/>
    <col min="32" max="32" width="27.109375" style="95" customWidth="1"/>
    <col min="33" max="33" width="21.6640625" style="95" customWidth="1"/>
    <col min="34" max="34" width="20.88671875" style="95" customWidth="1"/>
    <col min="35" max="36" width="34" style="95" customWidth="1"/>
    <col min="37" max="37" width="18" customWidth="1"/>
    <col min="38" max="38" width="29.109375" customWidth="1"/>
    <col min="39" max="39" width="25.44140625" customWidth="1"/>
    <col min="40" max="40" width="19.33203125" customWidth="1"/>
    <col min="41" max="41" width="30.88671875" customWidth="1"/>
    <col min="42" max="42" width="23.109375" customWidth="1"/>
    <col min="43" max="43" width="14.109375" hidden="1" customWidth="1"/>
    <col min="44" max="48" width="14.33203125" hidden="1" customWidth="1"/>
    <col min="49" max="50" width="9.109375" hidden="1" customWidth="1"/>
    <col min="51" max="51" width="29.33203125" style="130" hidden="1" customWidth="1"/>
    <col min="52" max="52" width="10.44140625" style="130" hidden="1" customWidth="1"/>
    <col min="53" max="54" width="9.109375" style="130" hidden="1" customWidth="1"/>
    <col min="55" max="58" width="10.44140625" style="130" hidden="1" customWidth="1"/>
    <col min="59" max="16384" width="9.109375" style="130" hidden="1"/>
  </cols>
  <sheetData>
    <row r="1" spans="1:51" s="21" customFormat="1" ht="11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G1" s="13" t="s">
        <v>5</v>
      </c>
      <c r="H1" s="13" t="s">
        <v>6</v>
      </c>
      <c r="I1" s="13" t="s">
        <v>7</v>
      </c>
      <c r="J1" s="13" t="s">
        <v>8</v>
      </c>
      <c r="K1" s="131" t="s">
        <v>9</v>
      </c>
      <c r="L1" s="131" t="s">
        <v>10</v>
      </c>
      <c r="M1" s="132" t="s">
        <v>11</v>
      </c>
      <c r="N1" s="133" t="s">
        <v>12</v>
      </c>
      <c r="O1" s="134" t="s">
        <v>13</v>
      </c>
      <c r="P1" s="135" t="s">
        <v>14</v>
      </c>
      <c r="Q1" s="136" t="s">
        <v>15</v>
      </c>
      <c r="R1" s="136" t="s">
        <v>16</v>
      </c>
      <c r="S1"/>
      <c r="T1" s="11" t="s">
        <v>17</v>
      </c>
      <c r="U1" s="13" t="s">
        <v>18</v>
      </c>
      <c r="V1" s="12" t="s">
        <v>19</v>
      </c>
      <c r="W1" s="13" t="s">
        <v>20</v>
      </c>
      <c r="X1" s="12" t="s">
        <v>21</v>
      </c>
      <c r="Y1" s="13" t="s">
        <v>22</v>
      </c>
      <c r="Z1" s="12" t="s">
        <v>23</v>
      </c>
      <c r="AA1" s="13" t="s">
        <v>24</v>
      </c>
      <c r="AB1" s="137" t="s">
        <v>25</v>
      </c>
      <c r="AC1" s="15" t="s">
        <v>26</v>
      </c>
      <c r="AD1"/>
      <c r="AE1" s="16" t="s">
        <v>27</v>
      </c>
      <c r="AF1" s="16" t="s">
        <v>28</v>
      </c>
      <c r="AG1" s="17" t="s">
        <v>196</v>
      </c>
      <c r="AH1" s="17" t="s">
        <v>30</v>
      </c>
      <c r="AI1" s="17" t="s">
        <v>31</v>
      </c>
      <c r="AJ1" s="18" t="s">
        <v>32</v>
      </c>
      <c r="AK1"/>
      <c r="AL1"/>
      <c r="AM1"/>
      <c r="AN1"/>
      <c r="AO1"/>
      <c r="AP1"/>
      <c r="AQ1"/>
      <c r="AR1" s="15" t="s">
        <v>33</v>
      </c>
      <c r="AS1" s="15" t="s">
        <v>34</v>
      </c>
      <c r="AT1" s="19" t="s">
        <v>35</v>
      </c>
      <c r="AU1" s="19" t="s">
        <v>34</v>
      </c>
      <c r="AV1"/>
      <c r="AW1"/>
      <c r="AX1"/>
      <c r="AY1" s="20" t="s">
        <v>36</v>
      </c>
    </row>
    <row r="2" spans="1:51" s="40" customFormat="1" ht="17.25" customHeight="1">
      <c r="A2" s="1"/>
      <c r="B2" s="22" t="s">
        <v>37</v>
      </c>
      <c r="C2" s="22" t="s">
        <v>38</v>
      </c>
      <c r="D2" s="22" t="s">
        <v>39</v>
      </c>
      <c r="E2" s="23" t="s">
        <v>40</v>
      </c>
      <c r="F2"/>
      <c r="G2" s="24"/>
      <c r="H2" s="24"/>
      <c r="I2" s="25"/>
      <c r="J2" s="26" t="str">
        <f>IF(G2+I2=0,"",G2+I2)</f>
        <v/>
      </c>
      <c r="K2" s="27"/>
      <c r="L2" s="24"/>
      <c r="M2" s="26" t="str">
        <f t="shared" ref="M2:M63" si="0">IF(K2+L2=0,"",K2+L2)</f>
        <v/>
      </c>
      <c r="N2" s="24"/>
      <c r="O2" s="24"/>
      <c r="P2" s="28" t="str">
        <f>IFERROR(O2/M2,"")</f>
        <v/>
      </c>
      <c r="Q2" s="29" t="str">
        <f t="shared" ref="Q2:Q63" si="1">IFERROR(SUM(P2*R2/1000000*M2),"")</f>
        <v/>
      </c>
      <c r="R2" s="30"/>
      <c r="S2" s="138"/>
      <c r="T2" s="43"/>
      <c r="U2" s="139"/>
      <c r="V2" s="140"/>
      <c r="W2" s="141"/>
      <c r="X2" s="140"/>
      <c r="Y2" s="141"/>
      <c r="Z2" s="140"/>
      <c r="AA2" s="141"/>
      <c r="AB2" s="35">
        <f>SUM(T2:AA2)</f>
        <v>0</v>
      </c>
      <c r="AC2" s="36">
        <f t="shared" ref="AC2:AC63" si="2">IF(SUM(T2:AA2)&gt;0,Q2-AB2,0)</f>
        <v>0</v>
      </c>
      <c r="AD2"/>
      <c r="AE2" s="37"/>
      <c r="AF2" s="37"/>
      <c r="AG2" s="37"/>
      <c r="AH2" s="37"/>
      <c r="AI2" s="37"/>
      <c r="AJ2" s="37"/>
      <c r="AK2"/>
      <c r="AL2"/>
      <c r="AM2"/>
      <c r="AN2"/>
      <c r="AO2"/>
      <c r="AP2"/>
      <c r="AQ2"/>
      <c r="AR2" s="32">
        <f>IFERROR(IF(M2&gt;0,M2*P2,0),0)</f>
        <v>0</v>
      </c>
      <c r="AS2" s="35">
        <f t="shared" ref="AS2:AS63" si="3">AR2-O2</f>
        <v>0</v>
      </c>
      <c r="AT2" s="32">
        <f>IFERROR((O2*R2)/10^6,"")</f>
        <v>0</v>
      </c>
      <c r="AU2" s="38" t="e">
        <f t="shared" ref="AU2:AU63" si="4">AT2-Q2</f>
        <v>#VALUE!</v>
      </c>
      <c r="AV2" s="35"/>
      <c r="AW2"/>
      <c r="AX2"/>
      <c r="AY2" s="39"/>
    </row>
    <row r="3" spans="1:51" s="40" customFormat="1" ht="17.25" customHeight="1">
      <c r="A3" s="1"/>
      <c r="B3" s="22" t="s">
        <v>37</v>
      </c>
      <c r="C3" s="22" t="s">
        <v>41</v>
      </c>
      <c r="D3" s="22" t="s">
        <v>42</v>
      </c>
      <c r="E3" s="23" t="s">
        <v>40</v>
      </c>
      <c r="F3"/>
      <c r="G3" s="24"/>
      <c r="H3" s="24"/>
      <c r="I3" s="25"/>
      <c r="J3" s="26" t="str">
        <f t="shared" ref="J3:J63" si="5">IF(G3+I3=0,"",G3+I3)</f>
        <v/>
      </c>
      <c r="K3" s="27"/>
      <c r="L3" s="25"/>
      <c r="M3" s="26" t="str">
        <f t="shared" si="0"/>
        <v/>
      </c>
      <c r="N3" s="27"/>
      <c r="O3" s="24"/>
      <c r="P3" s="28" t="str">
        <f t="shared" ref="P3:P63" si="6">IFERROR(O3/M3,"")</f>
        <v/>
      </c>
      <c r="Q3" s="29" t="str">
        <f t="shared" si="1"/>
        <v/>
      </c>
      <c r="R3" s="30"/>
      <c r="S3"/>
      <c r="T3" s="43"/>
      <c r="U3" s="58"/>
      <c r="V3" s="59"/>
      <c r="W3" s="58"/>
      <c r="X3" s="59"/>
      <c r="Y3" s="58"/>
      <c r="Z3" s="59"/>
      <c r="AA3" s="58"/>
      <c r="AB3" s="35">
        <f t="shared" ref="AB3:AB63" si="7">SUM(T3:AA3)</f>
        <v>0</v>
      </c>
      <c r="AC3" s="44">
        <f t="shared" si="2"/>
        <v>0</v>
      </c>
      <c r="AD3"/>
      <c r="AE3" s="37"/>
      <c r="AF3" s="37"/>
      <c r="AG3" s="37"/>
      <c r="AH3" s="37"/>
      <c r="AI3" s="37"/>
      <c r="AJ3" s="37"/>
      <c r="AK3"/>
      <c r="AL3"/>
      <c r="AM3"/>
      <c r="AN3"/>
      <c r="AO3"/>
      <c r="AP3"/>
      <c r="AQ3"/>
      <c r="AR3" s="42">
        <f t="shared" ref="AR3:AR63" si="8">IFERROR(IF(M3&gt;0,M3*P3,0),0)</f>
        <v>0</v>
      </c>
      <c r="AS3" s="35">
        <f t="shared" si="3"/>
        <v>0</v>
      </c>
      <c r="AT3" s="42">
        <f t="shared" ref="AT3:AT63" si="9">IFERROR((O3*R3)/10^6,"")</f>
        <v>0</v>
      </c>
      <c r="AU3" s="45" t="e">
        <f t="shared" si="4"/>
        <v>#VALUE!</v>
      </c>
      <c r="AV3"/>
      <c r="AW3"/>
      <c r="AX3"/>
      <c r="AY3" s="39" t="s">
        <v>43</v>
      </c>
    </row>
    <row r="4" spans="1:51" s="40" customFormat="1" ht="17.25" customHeight="1" thickBot="1">
      <c r="A4" s="1"/>
      <c r="B4" s="22" t="s">
        <v>44</v>
      </c>
      <c r="C4" s="22" t="s">
        <v>45</v>
      </c>
      <c r="D4" s="22" t="s">
        <v>46</v>
      </c>
      <c r="E4" s="23" t="s">
        <v>47</v>
      </c>
      <c r="F4"/>
      <c r="G4" s="24"/>
      <c r="H4" s="24"/>
      <c r="I4" s="25"/>
      <c r="J4" s="26" t="str">
        <f t="shared" si="5"/>
        <v/>
      </c>
      <c r="K4" s="27"/>
      <c r="L4" s="25"/>
      <c r="M4" s="26" t="str">
        <f t="shared" si="0"/>
        <v/>
      </c>
      <c r="N4" s="27"/>
      <c r="O4" s="24"/>
      <c r="P4" s="28" t="str">
        <f t="shared" si="6"/>
        <v/>
      </c>
      <c r="Q4" s="29" t="str">
        <f t="shared" si="1"/>
        <v/>
      </c>
      <c r="R4" s="30"/>
      <c r="S4"/>
      <c r="T4" s="43"/>
      <c r="U4" s="58"/>
      <c r="V4" s="59"/>
      <c r="W4" s="58"/>
      <c r="X4" s="59"/>
      <c r="Y4" s="58"/>
      <c r="Z4" s="59"/>
      <c r="AA4" s="58"/>
      <c r="AB4" s="35">
        <f t="shared" si="7"/>
        <v>0</v>
      </c>
      <c r="AC4" s="44">
        <f t="shared" si="2"/>
        <v>0</v>
      </c>
      <c r="AD4"/>
      <c r="AE4" s="37"/>
      <c r="AF4" s="37"/>
      <c r="AG4" s="37"/>
      <c r="AH4" s="37"/>
      <c r="AI4" s="37"/>
      <c r="AJ4" s="37"/>
      <c r="AK4"/>
      <c r="AL4"/>
      <c r="AM4"/>
      <c r="AN4"/>
      <c r="AO4"/>
      <c r="AP4"/>
      <c r="AQ4"/>
      <c r="AR4" s="42">
        <f t="shared" si="8"/>
        <v>0</v>
      </c>
      <c r="AS4" s="35">
        <f t="shared" si="3"/>
        <v>0</v>
      </c>
      <c r="AT4" s="42">
        <f t="shared" si="9"/>
        <v>0</v>
      </c>
      <c r="AU4" s="45" t="e">
        <f t="shared" si="4"/>
        <v>#VALUE!</v>
      </c>
      <c r="AV4"/>
      <c r="AW4"/>
      <c r="AX4"/>
      <c r="AY4" s="46" t="s">
        <v>48</v>
      </c>
    </row>
    <row r="5" spans="1:51" s="40" customFormat="1" ht="17.25" customHeight="1">
      <c r="A5" s="1"/>
      <c r="B5" s="22" t="s">
        <v>49</v>
      </c>
      <c r="C5" s="22" t="s">
        <v>50</v>
      </c>
      <c r="D5" s="22" t="s">
        <v>51</v>
      </c>
      <c r="E5" s="23" t="s">
        <v>47</v>
      </c>
      <c r="F5"/>
      <c r="G5" s="24"/>
      <c r="H5" s="24"/>
      <c r="I5" s="25"/>
      <c r="J5" s="26" t="str">
        <f t="shared" si="5"/>
        <v/>
      </c>
      <c r="K5" s="27"/>
      <c r="L5" s="25"/>
      <c r="M5" s="26" t="str">
        <f t="shared" si="0"/>
        <v/>
      </c>
      <c r="N5" s="27"/>
      <c r="O5" s="24"/>
      <c r="P5" s="28" t="str">
        <f t="shared" si="6"/>
        <v/>
      </c>
      <c r="Q5" s="29" t="str">
        <f t="shared" si="1"/>
        <v/>
      </c>
      <c r="R5" s="30"/>
      <c r="S5"/>
      <c r="T5" s="43"/>
      <c r="U5" s="58"/>
      <c r="V5" s="59"/>
      <c r="W5" s="58"/>
      <c r="X5" s="59"/>
      <c r="Y5" s="58"/>
      <c r="Z5" s="59"/>
      <c r="AA5" s="58"/>
      <c r="AB5" s="35">
        <f t="shared" si="7"/>
        <v>0</v>
      </c>
      <c r="AC5" s="44">
        <f t="shared" si="2"/>
        <v>0</v>
      </c>
      <c r="AD5"/>
      <c r="AE5" s="37"/>
      <c r="AF5" s="37"/>
      <c r="AG5" s="37"/>
      <c r="AH5" s="37"/>
      <c r="AI5" s="37"/>
      <c r="AJ5" s="37"/>
      <c r="AK5"/>
      <c r="AL5"/>
      <c r="AM5"/>
      <c r="AN5"/>
      <c r="AO5"/>
      <c r="AP5"/>
      <c r="AQ5"/>
      <c r="AR5" s="42">
        <f t="shared" si="8"/>
        <v>0</v>
      </c>
      <c r="AS5" s="35">
        <f t="shared" si="3"/>
        <v>0</v>
      </c>
      <c r="AT5" s="42">
        <f t="shared" si="9"/>
        <v>0</v>
      </c>
      <c r="AU5" s="45" t="e">
        <f t="shared" si="4"/>
        <v>#VALUE!</v>
      </c>
      <c r="AV5"/>
      <c r="AW5"/>
      <c r="AX5"/>
    </row>
    <row r="6" spans="1:51" s="40" customFormat="1" ht="17.25" customHeight="1">
      <c r="A6" s="1"/>
      <c r="B6" s="22" t="s">
        <v>52</v>
      </c>
      <c r="C6" s="22" t="s">
        <v>53</v>
      </c>
      <c r="D6" s="22" t="s">
        <v>54</v>
      </c>
      <c r="E6" s="23" t="s">
        <v>40</v>
      </c>
      <c r="F6"/>
      <c r="G6" s="24"/>
      <c r="H6" s="24"/>
      <c r="I6" s="25"/>
      <c r="J6" s="26" t="str">
        <f t="shared" si="5"/>
        <v/>
      </c>
      <c r="K6" s="27"/>
      <c r="L6" s="25"/>
      <c r="M6" s="26" t="str">
        <f t="shared" si="0"/>
        <v/>
      </c>
      <c r="N6" s="27"/>
      <c r="O6" s="24"/>
      <c r="P6" s="28" t="str">
        <f t="shared" si="6"/>
        <v/>
      </c>
      <c r="Q6" s="29" t="str">
        <f t="shared" si="1"/>
        <v/>
      </c>
      <c r="R6" s="30"/>
      <c r="S6"/>
      <c r="T6" s="43"/>
      <c r="U6" s="58"/>
      <c r="V6" s="59"/>
      <c r="W6" s="58"/>
      <c r="X6" s="59"/>
      <c r="Y6" s="58"/>
      <c r="Z6" s="59"/>
      <c r="AA6" s="58"/>
      <c r="AB6" s="35">
        <f t="shared" si="7"/>
        <v>0</v>
      </c>
      <c r="AC6" s="44">
        <f t="shared" si="2"/>
        <v>0</v>
      </c>
      <c r="AD6"/>
      <c r="AE6" s="37"/>
      <c r="AF6" s="37"/>
      <c r="AG6" s="37"/>
      <c r="AH6" s="37"/>
      <c r="AI6" s="37"/>
      <c r="AJ6" s="37"/>
      <c r="AK6"/>
      <c r="AL6"/>
      <c r="AM6"/>
      <c r="AN6"/>
      <c r="AO6"/>
      <c r="AP6"/>
      <c r="AQ6"/>
      <c r="AR6" s="42">
        <f t="shared" si="8"/>
        <v>0</v>
      </c>
      <c r="AS6" s="35">
        <f t="shared" si="3"/>
        <v>0</v>
      </c>
      <c r="AT6" s="42">
        <f t="shared" si="9"/>
        <v>0</v>
      </c>
      <c r="AU6" s="45" t="e">
        <f t="shared" si="4"/>
        <v>#VALUE!</v>
      </c>
      <c r="AV6"/>
      <c r="AW6"/>
      <c r="AX6"/>
    </row>
    <row r="7" spans="1:51" s="40" customFormat="1" ht="17.25" customHeight="1">
      <c r="A7" s="1"/>
      <c r="B7" s="22" t="s">
        <v>55</v>
      </c>
      <c r="C7" s="22" t="s">
        <v>56</v>
      </c>
      <c r="D7" s="22" t="s">
        <v>57</v>
      </c>
      <c r="E7" s="23" t="s">
        <v>40</v>
      </c>
      <c r="F7"/>
      <c r="G7" s="24"/>
      <c r="H7" s="24"/>
      <c r="I7" s="25"/>
      <c r="J7" s="26" t="str">
        <f t="shared" si="5"/>
        <v/>
      </c>
      <c r="K7" s="27"/>
      <c r="L7" s="25"/>
      <c r="M7" s="26" t="str">
        <f t="shared" si="0"/>
        <v/>
      </c>
      <c r="N7" s="27"/>
      <c r="O7" s="24"/>
      <c r="P7" s="28" t="str">
        <f t="shared" si="6"/>
        <v/>
      </c>
      <c r="Q7" s="29" t="str">
        <f t="shared" si="1"/>
        <v/>
      </c>
      <c r="R7" s="30"/>
      <c r="S7"/>
      <c r="T7" s="43"/>
      <c r="U7" s="58"/>
      <c r="V7" s="59"/>
      <c r="W7" s="58"/>
      <c r="X7" s="59"/>
      <c r="Y7" s="58"/>
      <c r="Z7" s="59"/>
      <c r="AA7" s="58"/>
      <c r="AB7" s="35">
        <f t="shared" si="7"/>
        <v>0</v>
      </c>
      <c r="AC7" s="44">
        <f t="shared" si="2"/>
        <v>0</v>
      </c>
      <c r="AD7"/>
      <c r="AE7" s="37"/>
      <c r="AF7" s="37"/>
      <c r="AG7" s="37"/>
      <c r="AH7" s="37"/>
      <c r="AI7" s="37"/>
      <c r="AJ7" s="37"/>
      <c r="AK7"/>
      <c r="AL7"/>
      <c r="AM7"/>
      <c r="AN7"/>
      <c r="AO7"/>
      <c r="AP7"/>
      <c r="AQ7"/>
      <c r="AR7" s="42">
        <f t="shared" si="8"/>
        <v>0</v>
      </c>
      <c r="AS7" s="35">
        <f t="shared" si="3"/>
        <v>0</v>
      </c>
      <c r="AT7" s="42">
        <f t="shared" si="9"/>
        <v>0</v>
      </c>
      <c r="AU7" s="45" t="e">
        <f t="shared" si="4"/>
        <v>#VALUE!</v>
      </c>
      <c r="AV7"/>
      <c r="AW7"/>
      <c r="AX7"/>
    </row>
    <row r="8" spans="1:51" s="47" customFormat="1" ht="17.25" customHeight="1">
      <c r="A8" s="1"/>
      <c r="B8" s="22" t="s">
        <v>58</v>
      </c>
      <c r="C8" s="22" t="s">
        <v>59</v>
      </c>
      <c r="D8" s="22" t="s">
        <v>60</v>
      </c>
      <c r="E8" s="23" t="s">
        <v>40</v>
      </c>
      <c r="F8"/>
      <c r="G8" s="24"/>
      <c r="H8" s="24"/>
      <c r="I8" s="25"/>
      <c r="J8" s="26" t="str">
        <f t="shared" si="5"/>
        <v/>
      </c>
      <c r="K8" s="27"/>
      <c r="L8" s="25"/>
      <c r="M8" s="26" t="str">
        <f t="shared" si="0"/>
        <v/>
      </c>
      <c r="N8" s="27"/>
      <c r="O8" s="24"/>
      <c r="P8" s="28" t="str">
        <f t="shared" si="6"/>
        <v/>
      </c>
      <c r="Q8" s="29" t="str">
        <f t="shared" si="1"/>
        <v/>
      </c>
      <c r="R8" s="30"/>
      <c r="S8"/>
      <c r="T8" s="43"/>
      <c r="U8" s="58"/>
      <c r="V8" s="59"/>
      <c r="W8" s="58"/>
      <c r="X8" s="59"/>
      <c r="Y8" s="58"/>
      <c r="Z8" s="59"/>
      <c r="AA8" s="58"/>
      <c r="AB8" s="35">
        <f t="shared" si="7"/>
        <v>0</v>
      </c>
      <c r="AC8" s="44">
        <f t="shared" si="2"/>
        <v>0</v>
      </c>
      <c r="AD8"/>
      <c r="AE8" s="37"/>
      <c r="AF8" s="37"/>
      <c r="AG8" s="37"/>
      <c r="AH8" s="37"/>
      <c r="AI8" s="37"/>
      <c r="AJ8" s="37"/>
      <c r="AK8"/>
      <c r="AL8"/>
      <c r="AM8"/>
      <c r="AN8"/>
      <c r="AO8"/>
      <c r="AP8"/>
      <c r="AQ8"/>
      <c r="AR8" s="42">
        <f t="shared" si="8"/>
        <v>0</v>
      </c>
      <c r="AS8" s="35">
        <f t="shared" si="3"/>
        <v>0</v>
      </c>
      <c r="AT8" s="42">
        <f t="shared" si="9"/>
        <v>0</v>
      </c>
      <c r="AU8" s="45" t="e">
        <f t="shared" si="4"/>
        <v>#VALUE!</v>
      </c>
      <c r="AV8"/>
      <c r="AW8"/>
      <c r="AX8"/>
    </row>
    <row r="9" spans="1:51" s="40" customFormat="1" ht="17.25" customHeight="1">
      <c r="A9" s="1"/>
      <c r="B9" s="48" t="s">
        <v>58</v>
      </c>
      <c r="C9" s="48" t="s">
        <v>56</v>
      </c>
      <c r="D9" s="22" t="s">
        <v>61</v>
      </c>
      <c r="E9" s="23" t="s">
        <v>40</v>
      </c>
      <c r="F9"/>
      <c r="G9" s="24"/>
      <c r="H9" s="24"/>
      <c r="I9" s="25"/>
      <c r="J9" s="26" t="str">
        <f t="shared" si="5"/>
        <v/>
      </c>
      <c r="K9" s="27"/>
      <c r="L9" s="25"/>
      <c r="M9" s="26" t="str">
        <f t="shared" si="0"/>
        <v/>
      </c>
      <c r="N9" s="27"/>
      <c r="O9" s="24"/>
      <c r="P9" s="28" t="str">
        <f t="shared" si="6"/>
        <v/>
      </c>
      <c r="Q9" s="29" t="str">
        <f t="shared" si="1"/>
        <v/>
      </c>
      <c r="R9" s="30"/>
      <c r="S9"/>
      <c r="T9" s="43"/>
      <c r="U9" s="58"/>
      <c r="V9" s="59"/>
      <c r="W9" s="58"/>
      <c r="X9" s="59"/>
      <c r="Y9" s="58"/>
      <c r="Z9" s="59"/>
      <c r="AA9" s="58"/>
      <c r="AB9" s="35">
        <f t="shared" si="7"/>
        <v>0</v>
      </c>
      <c r="AC9" s="44">
        <f t="shared" si="2"/>
        <v>0</v>
      </c>
      <c r="AD9"/>
      <c r="AE9" s="142"/>
      <c r="AF9" s="142"/>
      <c r="AG9" s="142"/>
      <c r="AH9" s="142"/>
      <c r="AI9" s="142"/>
      <c r="AJ9" s="142"/>
      <c r="AK9"/>
      <c r="AL9"/>
      <c r="AM9"/>
      <c r="AN9"/>
      <c r="AO9"/>
      <c r="AP9"/>
      <c r="AQ9"/>
      <c r="AR9" s="42">
        <f t="shared" si="8"/>
        <v>0</v>
      </c>
      <c r="AS9" s="35">
        <f t="shared" si="3"/>
        <v>0</v>
      </c>
      <c r="AT9" s="42">
        <f t="shared" si="9"/>
        <v>0</v>
      </c>
      <c r="AU9" s="45" t="e">
        <f t="shared" si="4"/>
        <v>#VALUE!</v>
      </c>
      <c r="AV9"/>
      <c r="AW9"/>
      <c r="AX9"/>
    </row>
    <row r="10" spans="1:51" s="40" customFormat="1" ht="17.25" customHeight="1">
      <c r="A10" s="1"/>
      <c r="B10" s="22" t="s">
        <v>62</v>
      </c>
      <c r="C10" s="22" t="s">
        <v>63</v>
      </c>
      <c r="D10" s="22" t="s">
        <v>64</v>
      </c>
      <c r="E10" s="23" t="s">
        <v>47</v>
      </c>
      <c r="F10"/>
      <c r="G10" s="24"/>
      <c r="H10" s="24"/>
      <c r="I10" s="25"/>
      <c r="J10" s="26" t="str">
        <f t="shared" si="5"/>
        <v/>
      </c>
      <c r="K10" s="27"/>
      <c r="L10" s="25"/>
      <c r="M10" s="26" t="str">
        <f t="shared" si="0"/>
        <v/>
      </c>
      <c r="N10" s="27"/>
      <c r="O10" s="24"/>
      <c r="P10" s="28" t="str">
        <f t="shared" si="6"/>
        <v/>
      </c>
      <c r="Q10" s="29" t="str">
        <f t="shared" si="1"/>
        <v/>
      </c>
      <c r="R10" s="30"/>
      <c r="S10"/>
      <c r="T10" s="43"/>
      <c r="U10" s="58"/>
      <c r="V10" s="59"/>
      <c r="W10" s="58"/>
      <c r="X10" s="59"/>
      <c r="Y10" s="58"/>
      <c r="Z10" s="59"/>
      <c r="AA10" s="58"/>
      <c r="AB10" s="35">
        <f t="shared" si="7"/>
        <v>0</v>
      </c>
      <c r="AC10" s="44">
        <f t="shared" si="2"/>
        <v>0</v>
      </c>
      <c r="AD10"/>
      <c r="AE10" s="37"/>
      <c r="AF10" s="37"/>
      <c r="AG10" s="37"/>
      <c r="AH10" s="37"/>
      <c r="AI10" s="37"/>
      <c r="AJ10" s="37"/>
      <c r="AK10"/>
      <c r="AL10"/>
      <c r="AM10"/>
      <c r="AN10"/>
      <c r="AO10"/>
      <c r="AP10"/>
      <c r="AQ10"/>
      <c r="AR10" s="42">
        <f t="shared" si="8"/>
        <v>0</v>
      </c>
      <c r="AS10" s="35">
        <f t="shared" si="3"/>
        <v>0</v>
      </c>
      <c r="AT10" s="42">
        <f t="shared" si="9"/>
        <v>0</v>
      </c>
      <c r="AU10" s="45" t="e">
        <f t="shared" si="4"/>
        <v>#VALUE!</v>
      </c>
      <c r="AV10"/>
      <c r="AW10"/>
      <c r="AX10"/>
    </row>
    <row r="11" spans="1:51" s="40" customFormat="1" ht="17.25" customHeight="1">
      <c r="A11" s="1"/>
      <c r="B11" s="22" t="s">
        <v>65</v>
      </c>
      <c r="C11" s="22" t="s">
        <v>66</v>
      </c>
      <c r="D11" s="22" t="s">
        <v>67</v>
      </c>
      <c r="E11" s="23" t="s">
        <v>47</v>
      </c>
      <c r="F11"/>
      <c r="G11" s="24"/>
      <c r="H11" s="24"/>
      <c r="I11" s="25"/>
      <c r="J11" s="26" t="str">
        <f t="shared" si="5"/>
        <v/>
      </c>
      <c r="K11" s="27"/>
      <c r="L11" s="25"/>
      <c r="M11" s="26" t="str">
        <f t="shared" si="0"/>
        <v/>
      </c>
      <c r="N11" s="27"/>
      <c r="O11" s="24"/>
      <c r="P11" s="28" t="str">
        <f t="shared" si="6"/>
        <v/>
      </c>
      <c r="Q11" s="29" t="str">
        <f t="shared" si="1"/>
        <v/>
      </c>
      <c r="R11" s="30"/>
      <c r="S11"/>
      <c r="T11" s="43"/>
      <c r="U11" s="58"/>
      <c r="V11" s="59"/>
      <c r="W11" s="58"/>
      <c r="X11" s="59"/>
      <c r="Y11" s="58"/>
      <c r="Z11" s="59"/>
      <c r="AA11" s="58"/>
      <c r="AB11" s="35">
        <f t="shared" si="7"/>
        <v>0</v>
      </c>
      <c r="AC11" s="44">
        <f t="shared" si="2"/>
        <v>0</v>
      </c>
      <c r="AD11"/>
      <c r="AE11" s="37"/>
      <c r="AF11" s="37"/>
      <c r="AG11" s="37"/>
      <c r="AH11" s="37"/>
      <c r="AI11" s="37"/>
      <c r="AJ11" s="37"/>
      <c r="AK11"/>
      <c r="AL11"/>
      <c r="AM11"/>
      <c r="AN11"/>
      <c r="AO11"/>
      <c r="AP11"/>
      <c r="AQ11"/>
      <c r="AR11" s="42">
        <f t="shared" si="8"/>
        <v>0</v>
      </c>
      <c r="AS11" s="35">
        <f t="shared" si="3"/>
        <v>0</v>
      </c>
      <c r="AT11" s="42">
        <f t="shared" si="9"/>
        <v>0</v>
      </c>
      <c r="AU11" s="45" t="e">
        <f t="shared" si="4"/>
        <v>#VALUE!</v>
      </c>
      <c r="AV11"/>
      <c r="AW11"/>
      <c r="AX11"/>
    </row>
    <row r="12" spans="1:51" s="40" customFormat="1" ht="17.25" customHeight="1">
      <c r="A12" s="1"/>
      <c r="B12" s="22" t="s">
        <v>68</v>
      </c>
      <c r="C12" s="22" t="s">
        <v>69</v>
      </c>
      <c r="D12" s="22" t="s">
        <v>70</v>
      </c>
      <c r="E12" s="23" t="s">
        <v>40</v>
      </c>
      <c r="F12"/>
      <c r="G12" s="24"/>
      <c r="H12" s="24"/>
      <c r="I12" s="25"/>
      <c r="J12" s="26" t="str">
        <f t="shared" si="5"/>
        <v/>
      </c>
      <c r="K12" s="27"/>
      <c r="L12" s="25"/>
      <c r="M12" s="26" t="str">
        <f t="shared" si="0"/>
        <v/>
      </c>
      <c r="N12" s="27"/>
      <c r="O12" s="24"/>
      <c r="P12" s="28" t="str">
        <f t="shared" si="6"/>
        <v/>
      </c>
      <c r="Q12" s="29" t="str">
        <f t="shared" si="1"/>
        <v/>
      </c>
      <c r="R12" s="30"/>
      <c r="S12"/>
      <c r="T12" s="43"/>
      <c r="U12" s="58"/>
      <c r="V12" s="59"/>
      <c r="W12" s="58"/>
      <c r="X12" s="59"/>
      <c r="Y12" s="58"/>
      <c r="Z12" s="59"/>
      <c r="AA12" s="58"/>
      <c r="AB12" s="35">
        <f t="shared" si="7"/>
        <v>0</v>
      </c>
      <c r="AC12" s="44">
        <f t="shared" si="2"/>
        <v>0</v>
      </c>
      <c r="AD12"/>
      <c r="AE12" s="37"/>
      <c r="AF12" s="37"/>
      <c r="AG12" s="37"/>
      <c r="AH12" s="37"/>
      <c r="AI12" s="37"/>
      <c r="AJ12" s="37"/>
      <c r="AK12"/>
      <c r="AL12"/>
      <c r="AM12"/>
      <c r="AN12"/>
      <c r="AO12"/>
      <c r="AP12"/>
      <c r="AQ12"/>
      <c r="AR12" s="42">
        <f t="shared" si="8"/>
        <v>0</v>
      </c>
      <c r="AS12" s="35">
        <f t="shared" si="3"/>
        <v>0</v>
      </c>
      <c r="AT12" s="42">
        <f t="shared" si="9"/>
        <v>0</v>
      </c>
      <c r="AU12" s="45" t="e">
        <f t="shared" si="4"/>
        <v>#VALUE!</v>
      </c>
      <c r="AV12"/>
      <c r="AW12"/>
      <c r="AX12"/>
    </row>
    <row r="13" spans="1:51" s="40" customFormat="1" ht="17.25" customHeight="1">
      <c r="A13" s="1"/>
      <c r="B13" s="22" t="s">
        <v>71</v>
      </c>
      <c r="C13" s="22" t="s">
        <v>72</v>
      </c>
      <c r="D13" s="22" t="s">
        <v>73</v>
      </c>
      <c r="E13" s="23" t="s">
        <v>74</v>
      </c>
      <c r="F13"/>
      <c r="G13" s="24"/>
      <c r="H13" s="24"/>
      <c r="I13" s="25"/>
      <c r="J13" s="26" t="str">
        <f t="shared" si="5"/>
        <v/>
      </c>
      <c r="K13" s="27"/>
      <c r="L13" s="25"/>
      <c r="M13" s="26" t="str">
        <f t="shared" si="0"/>
        <v/>
      </c>
      <c r="N13" s="27"/>
      <c r="O13" s="24"/>
      <c r="P13" s="28" t="str">
        <f t="shared" si="6"/>
        <v/>
      </c>
      <c r="Q13" s="29" t="str">
        <f t="shared" si="1"/>
        <v/>
      </c>
      <c r="R13" s="30"/>
      <c r="S13"/>
      <c r="T13" s="43"/>
      <c r="U13" s="58"/>
      <c r="V13" s="59"/>
      <c r="W13" s="58"/>
      <c r="X13" s="59"/>
      <c r="Y13" s="58"/>
      <c r="Z13" s="59"/>
      <c r="AA13" s="58"/>
      <c r="AB13" s="35">
        <f t="shared" si="7"/>
        <v>0</v>
      </c>
      <c r="AC13" s="44">
        <f t="shared" si="2"/>
        <v>0</v>
      </c>
      <c r="AD13"/>
      <c r="AE13" s="37"/>
      <c r="AF13" s="37"/>
      <c r="AG13" s="37"/>
      <c r="AH13" s="37"/>
      <c r="AI13" s="37"/>
      <c r="AJ13" s="37"/>
      <c r="AK13"/>
      <c r="AL13"/>
      <c r="AM13"/>
      <c r="AN13"/>
      <c r="AO13"/>
      <c r="AP13"/>
      <c r="AQ13"/>
      <c r="AR13" s="42">
        <f t="shared" si="8"/>
        <v>0</v>
      </c>
      <c r="AS13" s="35">
        <f t="shared" si="3"/>
        <v>0</v>
      </c>
      <c r="AT13" s="42">
        <f t="shared" si="9"/>
        <v>0</v>
      </c>
      <c r="AU13" s="45" t="e">
        <f t="shared" si="4"/>
        <v>#VALUE!</v>
      </c>
      <c r="AV13"/>
      <c r="AW13"/>
      <c r="AX13"/>
    </row>
    <row r="14" spans="1:51" s="40" customFormat="1" ht="17.25" customHeight="1">
      <c r="A14" s="1"/>
      <c r="B14" s="22" t="s">
        <v>71</v>
      </c>
      <c r="C14" s="22" t="s">
        <v>75</v>
      </c>
      <c r="D14" s="22" t="s">
        <v>76</v>
      </c>
      <c r="E14" s="23" t="s">
        <v>40</v>
      </c>
      <c r="F14"/>
      <c r="G14" s="24"/>
      <c r="H14" s="24"/>
      <c r="I14" s="25"/>
      <c r="J14" s="26" t="str">
        <f t="shared" si="5"/>
        <v/>
      </c>
      <c r="K14" s="27"/>
      <c r="L14" s="25"/>
      <c r="M14" s="26" t="str">
        <f t="shared" si="0"/>
        <v/>
      </c>
      <c r="N14" s="27"/>
      <c r="O14" s="24"/>
      <c r="P14" s="28" t="str">
        <f t="shared" si="6"/>
        <v/>
      </c>
      <c r="Q14" s="29" t="str">
        <f t="shared" si="1"/>
        <v/>
      </c>
      <c r="R14" s="30"/>
      <c r="S14"/>
      <c r="T14" s="43"/>
      <c r="U14" s="58"/>
      <c r="V14" s="59"/>
      <c r="W14" s="58"/>
      <c r="X14" s="59"/>
      <c r="Y14" s="58"/>
      <c r="Z14" s="59"/>
      <c r="AA14" s="58"/>
      <c r="AB14" s="35">
        <f t="shared" si="7"/>
        <v>0</v>
      </c>
      <c r="AC14" s="44">
        <f t="shared" si="2"/>
        <v>0</v>
      </c>
      <c r="AD14"/>
      <c r="AE14" s="143"/>
      <c r="AF14" s="143"/>
      <c r="AG14" s="143"/>
      <c r="AH14" s="143"/>
      <c r="AI14" s="143"/>
      <c r="AJ14" s="143"/>
      <c r="AK14"/>
      <c r="AL14"/>
      <c r="AM14"/>
      <c r="AN14"/>
      <c r="AO14"/>
      <c r="AP14"/>
      <c r="AQ14"/>
      <c r="AR14" s="42">
        <f t="shared" si="8"/>
        <v>0</v>
      </c>
      <c r="AS14" s="35">
        <f t="shared" si="3"/>
        <v>0</v>
      </c>
      <c r="AT14" s="42">
        <f t="shared" si="9"/>
        <v>0</v>
      </c>
      <c r="AU14" s="45" t="e">
        <f t="shared" si="4"/>
        <v>#VALUE!</v>
      </c>
      <c r="AV14"/>
      <c r="AW14"/>
      <c r="AX14"/>
    </row>
    <row r="15" spans="1:51" s="40" customFormat="1" ht="17.25" customHeight="1">
      <c r="A15" s="1"/>
      <c r="B15" s="22" t="s">
        <v>71</v>
      </c>
      <c r="C15" s="22" t="s">
        <v>45</v>
      </c>
      <c r="D15" s="22" t="s">
        <v>77</v>
      </c>
      <c r="E15" s="23" t="s">
        <v>47</v>
      </c>
      <c r="F15"/>
      <c r="G15" s="24"/>
      <c r="H15" s="24"/>
      <c r="I15" s="25"/>
      <c r="J15" s="26" t="str">
        <f t="shared" si="5"/>
        <v/>
      </c>
      <c r="K15" s="27"/>
      <c r="L15" s="25"/>
      <c r="M15" s="26" t="str">
        <f t="shared" si="0"/>
        <v/>
      </c>
      <c r="N15" s="27"/>
      <c r="O15" s="24"/>
      <c r="P15" s="28" t="str">
        <f t="shared" si="6"/>
        <v/>
      </c>
      <c r="Q15" s="29" t="str">
        <f t="shared" si="1"/>
        <v/>
      </c>
      <c r="R15" s="30"/>
      <c r="S15"/>
      <c r="T15" s="43"/>
      <c r="U15" s="58"/>
      <c r="V15" s="59"/>
      <c r="W15" s="58"/>
      <c r="X15" s="59"/>
      <c r="Y15" s="58"/>
      <c r="Z15" s="59"/>
      <c r="AA15" s="58"/>
      <c r="AB15" s="35">
        <f t="shared" si="7"/>
        <v>0</v>
      </c>
      <c r="AC15" s="44">
        <f t="shared" si="2"/>
        <v>0</v>
      </c>
      <c r="AD15"/>
      <c r="AE15" s="37"/>
      <c r="AF15" s="37"/>
      <c r="AG15" s="37"/>
      <c r="AH15" s="37"/>
      <c r="AI15" s="37"/>
      <c r="AJ15" s="37"/>
      <c r="AK15"/>
      <c r="AL15"/>
      <c r="AM15"/>
      <c r="AN15"/>
      <c r="AO15"/>
      <c r="AP15"/>
      <c r="AQ15"/>
      <c r="AR15" s="42">
        <f t="shared" si="8"/>
        <v>0</v>
      </c>
      <c r="AS15" s="35">
        <f t="shared" si="3"/>
        <v>0</v>
      </c>
      <c r="AT15" s="42">
        <f t="shared" si="9"/>
        <v>0</v>
      </c>
      <c r="AU15" s="45" t="e">
        <f t="shared" si="4"/>
        <v>#VALUE!</v>
      </c>
      <c r="AV15"/>
      <c r="AW15"/>
      <c r="AX15"/>
    </row>
    <row r="16" spans="1:51" s="40" customFormat="1" ht="17.25" customHeight="1">
      <c r="A16" s="1"/>
      <c r="B16" s="22" t="s">
        <v>78</v>
      </c>
      <c r="C16" s="22" t="s">
        <v>59</v>
      </c>
      <c r="D16" s="22" t="s">
        <v>79</v>
      </c>
      <c r="E16" s="23" t="s">
        <v>40</v>
      </c>
      <c r="F16"/>
      <c r="G16" s="24"/>
      <c r="H16" s="24"/>
      <c r="I16" s="25"/>
      <c r="J16" s="26" t="str">
        <f t="shared" si="5"/>
        <v/>
      </c>
      <c r="K16" s="27"/>
      <c r="L16" s="25"/>
      <c r="M16" s="26" t="str">
        <f t="shared" si="0"/>
        <v/>
      </c>
      <c r="N16" s="27"/>
      <c r="O16" s="24"/>
      <c r="P16" s="28" t="str">
        <f>IFERROR(O16/M16,"")</f>
        <v/>
      </c>
      <c r="Q16" s="29" t="str">
        <f t="shared" si="1"/>
        <v/>
      </c>
      <c r="R16" s="30"/>
      <c r="S16"/>
      <c r="T16" s="43"/>
      <c r="U16" s="58"/>
      <c r="V16" s="59"/>
      <c r="W16" s="58"/>
      <c r="X16" s="59"/>
      <c r="Y16" s="58"/>
      <c r="Z16" s="59"/>
      <c r="AA16" s="58"/>
      <c r="AB16" s="35">
        <f t="shared" si="7"/>
        <v>0</v>
      </c>
      <c r="AC16" s="44">
        <f t="shared" si="2"/>
        <v>0</v>
      </c>
      <c r="AD16"/>
      <c r="AE16" s="37"/>
      <c r="AF16" s="37"/>
      <c r="AG16" s="37"/>
      <c r="AH16" s="37"/>
      <c r="AI16" s="37"/>
      <c r="AJ16" s="37"/>
      <c r="AK16"/>
      <c r="AL16"/>
      <c r="AM16"/>
      <c r="AN16"/>
      <c r="AO16"/>
      <c r="AP16"/>
      <c r="AQ16"/>
      <c r="AR16" s="42">
        <f t="shared" si="8"/>
        <v>0</v>
      </c>
      <c r="AS16" s="35">
        <f t="shared" si="3"/>
        <v>0</v>
      </c>
      <c r="AT16" s="42">
        <f t="shared" si="9"/>
        <v>0</v>
      </c>
      <c r="AU16" s="45" t="e">
        <f t="shared" si="4"/>
        <v>#VALUE!</v>
      </c>
      <c r="AV16"/>
      <c r="AW16"/>
      <c r="AX16"/>
    </row>
    <row r="17" spans="1:50" s="40" customFormat="1" ht="17.25" customHeight="1">
      <c r="A17" s="1"/>
      <c r="B17" s="22" t="s">
        <v>80</v>
      </c>
      <c r="C17" s="22" t="s">
        <v>81</v>
      </c>
      <c r="D17" s="22" t="s">
        <v>82</v>
      </c>
      <c r="E17" s="23" t="s">
        <v>48</v>
      </c>
      <c r="F17"/>
      <c r="G17" s="24"/>
      <c r="H17" s="24"/>
      <c r="I17" s="25"/>
      <c r="J17" s="26" t="str">
        <f t="shared" si="5"/>
        <v/>
      </c>
      <c r="K17" s="27"/>
      <c r="L17" s="25"/>
      <c r="M17" s="26" t="str">
        <f t="shared" si="0"/>
        <v/>
      </c>
      <c r="N17" s="27"/>
      <c r="O17" s="24"/>
      <c r="P17" s="28" t="str">
        <f t="shared" si="6"/>
        <v/>
      </c>
      <c r="Q17" s="29" t="str">
        <f t="shared" si="1"/>
        <v/>
      </c>
      <c r="R17" s="30"/>
      <c r="S17"/>
      <c r="T17" s="43"/>
      <c r="U17" s="58"/>
      <c r="V17" s="59"/>
      <c r="W17" s="58"/>
      <c r="X17" s="59"/>
      <c r="Y17" s="58"/>
      <c r="Z17" s="59"/>
      <c r="AA17" s="58"/>
      <c r="AB17" s="35">
        <f t="shared" si="7"/>
        <v>0</v>
      </c>
      <c r="AC17" s="44">
        <f t="shared" si="2"/>
        <v>0</v>
      </c>
      <c r="AD17"/>
      <c r="AE17" s="37"/>
      <c r="AF17" s="37"/>
      <c r="AG17" s="37"/>
      <c r="AH17" s="37"/>
      <c r="AI17" s="37"/>
      <c r="AJ17" s="37"/>
      <c r="AK17"/>
      <c r="AL17"/>
      <c r="AM17"/>
      <c r="AN17"/>
      <c r="AO17"/>
      <c r="AP17"/>
      <c r="AQ17"/>
      <c r="AR17" s="42">
        <f t="shared" si="8"/>
        <v>0</v>
      </c>
      <c r="AS17" s="35">
        <f t="shared" si="3"/>
        <v>0</v>
      </c>
      <c r="AT17" s="42">
        <f t="shared" si="9"/>
        <v>0</v>
      </c>
      <c r="AU17" s="45" t="e">
        <f t="shared" si="4"/>
        <v>#VALUE!</v>
      </c>
      <c r="AV17"/>
      <c r="AW17"/>
      <c r="AX17"/>
    </row>
    <row r="18" spans="1:50" s="49" customFormat="1" ht="17.25" customHeight="1">
      <c r="A18" s="1"/>
      <c r="B18" s="22" t="s">
        <v>83</v>
      </c>
      <c r="C18" s="22" t="s">
        <v>84</v>
      </c>
      <c r="D18" s="22" t="s">
        <v>85</v>
      </c>
      <c r="E18" s="23" t="s">
        <v>40</v>
      </c>
      <c r="F18"/>
      <c r="G18" s="24"/>
      <c r="H18" s="24"/>
      <c r="I18" s="25"/>
      <c r="J18" s="26" t="str">
        <f t="shared" si="5"/>
        <v/>
      </c>
      <c r="K18" s="27"/>
      <c r="L18" s="25"/>
      <c r="M18" s="26" t="str">
        <f t="shared" si="0"/>
        <v/>
      </c>
      <c r="N18" s="27"/>
      <c r="O18" s="24"/>
      <c r="P18" s="28" t="str">
        <f t="shared" si="6"/>
        <v/>
      </c>
      <c r="Q18" s="29" t="str">
        <f t="shared" si="1"/>
        <v/>
      </c>
      <c r="R18" s="30"/>
      <c r="S18"/>
      <c r="T18" s="43"/>
      <c r="U18" s="58"/>
      <c r="V18" s="59"/>
      <c r="W18" s="58"/>
      <c r="X18" s="59"/>
      <c r="Y18" s="58"/>
      <c r="Z18" s="59"/>
      <c r="AA18" s="58"/>
      <c r="AB18" s="35">
        <f t="shared" si="7"/>
        <v>0</v>
      </c>
      <c r="AC18" s="44">
        <f t="shared" si="2"/>
        <v>0</v>
      </c>
      <c r="AD18"/>
      <c r="AE18" s="37"/>
      <c r="AF18" s="37"/>
      <c r="AG18" s="37"/>
      <c r="AH18" s="37"/>
      <c r="AI18" s="37"/>
      <c r="AJ18" s="37"/>
      <c r="AK18"/>
      <c r="AL18"/>
      <c r="AM18"/>
      <c r="AN18"/>
      <c r="AO18"/>
      <c r="AP18"/>
      <c r="AQ18"/>
      <c r="AR18" s="42">
        <f t="shared" si="8"/>
        <v>0</v>
      </c>
      <c r="AS18" s="35">
        <f t="shared" si="3"/>
        <v>0</v>
      </c>
      <c r="AT18" s="42">
        <f t="shared" si="9"/>
        <v>0</v>
      </c>
      <c r="AU18" s="45" t="e">
        <f t="shared" si="4"/>
        <v>#VALUE!</v>
      </c>
      <c r="AV18"/>
      <c r="AW18"/>
      <c r="AX18"/>
    </row>
    <row r="19" spans="1:50" s="40" customFormat="1" ht="17.25" customHeight="1">
      <c r="A19" s="1"/>
      <c r="B19" s="22" t="s">
        <v>86</v>
      </c>
      <c r="C19" s="22" t="s">
        <v>87</v>
      </c>
      <c r="D19" s="22" t="s">
        <v>88</v>
      </c>
      <c r="E19" s="23" t="s">
        <v>47</v>
      </c>
      <c r="F19"/>
      <c r="G19" s="24"/>
      <c r="H19" s="24"/>
      <c r="I19" s="25"/>
      <c r="J19" s="26" t="str">
        <f t="shared" si="5"/>
        <v/>
      </c>
      <c r="K19" s="27"/>
      <c r="L19" s="25"/>
      <c r="M19" s="26" t="str">
        <f t="shared" si="0"/>
        <v/>
      </c>
      <c r="N19" s="27"/>
      <c r="O19" s="24"/>
      <c r="P19" s="28" t="str">
        <f t="shared" si="6"/>
        <v/>
      </c>
      <c r="Q19" s="29" t="str">
        <f t="shared" si="1"/>
        <v/>
      </c>
      <c r="R19" s="30"/>
      <c r="S19"/>
      <c r="T19" s="43"/>
      <c r="U19" s="58"/>
      <c r="V19" s="59"/>
      <c r="W19" s="58"/>
      <c r="X19" s="59"/>
      <c r="Y19" s="58"/>
      <c r="Z19" s="59"/>
      <c r="AA19" s="58"/>
      <c r="AB19" s="35">
        <f t="shared" si="7"/>
        <v>0</v>
      </c>
      <c r="AC19" s="44">
        <f t="shared" si="2"/>
        <v>0</v>
      </c>
      <c r="AD19"/>
      <c r="AE19" s="37"/>
      <c r="AF19" s="37"/>
      <c r="AG19" s="37"/>
      <c r="AH19" s="37"/>
      <c r="AI19" s="37"/>
      <c r="AJ19" s="37"/>
      <c r="AK19"/>
      <c r="AL19"/>
      <c r="AM19"/>
      <c r="AN19"/>
      <c r="AO19"/>
      <c r="AP19"/>
      <c r="AQ19"/>
      <c r="AR19" s="42">
        <f t="shared" si="8"/>
        <v>0</v>
      </c>
      <c r="AS19" s="35">
        <f t="shared" si="3"/>
        <v>0</v>
      </c>
      <c r="AT19" s="42">
        <f t="shared" si="9"/>
        <v>0</v>
      </c>
      <c r="AU19" s="45" t="e">
        <f t="shared" si="4"/>
        <v>#VALUE!</v>
      </c>
      <c r="AV19"/>
      <c r="AW19"/>
      <c r="AX19"/>
    </row>
    <row r="20" spans="1:50" s="40" customFormat="1" ht="17.25" customHeight="1">
      <c r="A20" s="1"/>
      <c r="B20" s="22" t="s">
        <v>89</v>
      </c>
      <c r="C20" s="22" t="s">
        <v>59</v>
      </c>
      <c r="D20" s="22" t="s">
        <v>90</v>
      </c>
      <c r="E20" s="23" t="s">
        <v>40</v>
      </c>
      <c r="F20"/>
      <c r="G20" s="24"/>
      <c r="H20" s="24"/>
      <c r="I20" s="25"/>
      <c r="J20" s="26" t="str">
        <f t="shared" si="5"/>
        <v/>
      </c>
      <c r="K20" s="27"/>
      <c r="L20" s="25"/>
      <c r="M20" s="26" t="str">
        <f t="shared" si="0"/>
        <v/>
      </c>
      <c r="N20" s="27"/>
      <c r="O20" s="24"/>
      <c r="P20" s="28" t="str">
        <f t="shared" si="6"/>
        <v/>
      </c>
      <c r="Q20" s="29" t="str">
        <f t="shared" si="1"/>
        <v/>
      </c>
      <c r="R20" s="30"/>
      <c r="S20"/>
      <c r="T20" s="43"/>
      <c r="U20" s="58"/>
      <c r="V20" s="59"/>
      <c r="W20" s="58"/>
      <c r="X20" s="59"/>
      <c r="Y20" s="58"/>
      <c r="Z20" s="59"/>
      <c r="AA20" s="58"/>
      <c r="AB20" s="35">
        <f t="shared" si="7"/>
        <v>0</v>
      </c>
      <c r="AC20" s="44">
        <f t="shared" si="2"/>
        <v>0</v>
      </c>
      <c r="AD20"/>
      <c r="AE20" s="37"/>
      <c r="AF20" s="37"/>
      <c r="AG20" s="37"/>
      <c r="AH20" s="37"/>
      <c r="AI20" s="37"/>
      <c r="AJ20" s="37"/>
      <c r="AK20"/>
      <c r="AL20"/>
      <c r="AM20"/>
      <c r="AN20"/>
      <c r="AO20"/>
      <c r="AP20"/>
      <c r="AQ20"/>
      <c r="AR20" s="42">
        <f t="shared" si="8"/>
        <v>0</v>
      </c>
      <c r="AS20" s="35">
        <f t="shared" si="3"/>
        <v>0</v>
      </c>
      <c r="AT20" s="42">
        <f t="shared" si="9"/>
        <v>0</v>
      </c>
      <c r="AU20" s="45" t="e">
        <f t="shared" si="4"/>
        <v>#VALUE!</v>
      </c>
      <c r="AV20"/>
      <c r="AW20"/>
      <c r="AX20"/>
    </row>
    <row r="21" spans="1:50" s="40" customFormat="1" ht="17.25" customHeight="1">
      <c r="A21" s="1"/>
      <c r="B21" s="22" t="s">
        <v>91</v>
      </c>
      <c r="C21" s="22" t="s">
        <v>92</v>
      </c>
      <c r="D21" s="22" t="s">
        <v>93</v>
      </c>
      <c r="E21" s="23" t="s">
        <v>40</v>
      </c>
      <c r="F21"/>
      <c r="G21" s="24"/>
      <c r="H21" s="24"/>
      <c r="I21" s="25"/>
      <c r="J21" s="26" t="str">
        <f t="shared" si="5"/>
        <v/>
      </c>
      <c r="K21" s="27"/>
      <c r="L21" s="25"/>
      <c r="M21" s="26" t="str">
        <f t="shared" si="0"/>
        <v/>
      </c>
      <c r="N21" s="27"/>
      <c r="O21" s="24"/>
      <c r="P21" s="28" t="str">
        <f t="shared" si="6"/>
        <v/>
      </c>
      <c r="Q21" s="29" t="str">
        <f t="shared" si="1"/>
        <v/>
      </c>
      <c r="R21" s="30"/>
      <c r="S21"/>
      <c r="T21" s="43"/>
      <c r="U21" s="58"/>
      <c r="V21" s="59"/>
      <c r="W21" s="58"/>
      <c r="X21" s="59"/>
      <c r="Y21" s="58"/>
      <c r="Z21" s="59"/>
      <c r="AA21" s="58"/>
      <c r="AB21" s="35">
        <f t="shared" si="7"/>
        <v>0</v>
      </c>
      <c r="AC21" s="44">
        <f t="shared" si="2"/>
        <v>0</v>
      </c>
      <c r="AD21"/>
      <c r="AE21" s="37"/>
      <c r="AF21" s="37"/>
      <c r="AG21" s="37"/>
      <c r="AH21" s="37"/>
      <c r="AI21" s="37"/>
      <c r="AJ21" s="37"/>
      <c r="AK21"/>
      <c r="AL21"/>
      <c r="AM21"/>
      <c r="AN21"/>
      <c r="AO21"/>
      <c r="AP21"/>
      <c r="AQ21"/>
      <c r="AR21" s="42">
        <f t="shared" si="8"/>
        <v>0</v>
      </c>
      <c r="AS21" s="35">
        <f t="shared" si="3"/>
        <v>0</v>
      </c>
      <c r="AT21" s="42">
        <f t="shared" si="9"/>
        <v>0</v>
      </c>
      <c r="AU21" s="45" t="e">
        <f t="shared" si="4"/>
        <v>#VALUE!</v>
      </c>
      <c r="AV21"/>
      <c r="AW21"/>
      <c r="AX21"/>
    </row>
    <row r="22" spans="1:50" s="40" customFormat="1" ht="17.25" customHeight="1">
      <c r="A22" s="1"/>
      <c r="B22" s="22" t="s">
        <v>94</v>
      </c>
      <c r="C22" s="22" t="s">
        <v>87</v>
      </c>
      <c r="D22" s="22" t="s">
        <v>95</v>
      </c>
      <c r="E22" s="23" t="s">
        <v>47</v>
      </c>
      <c r="F22"/>
      <c r="G22" s="24"/>
      <c r="H22" s="24"/>
      <c r="I22" s="25"/>
      <c r="J22" s="26" t="str">
        <f t="shared" si="5"/>
        <v/>
      </c>
      <c r="K22" s="27"/>
      <c r="L22" s="25"/>
      <c r="M22" s="26" t="str">
        <f t="shared" si="0"/>
        <v/>
      </c>
      <c r="N22" s="27"/>
      <c r="O22" s="24"/>
      <c r="P22" s="28" t="str">
        <f t="shared" si="6"/>
        <v/>
      </c>
      <c r="Q22" s="29" t="str">
        <f t="shared" si="1"/>
        <v/>
      </c>
      <c r="R22" s="30"/>
      <c r="S22"/>
      <c r="T22" s="43"/>
      <c r="U22" s="58"/>
      <c r="V22" s="59"/>
      <c r="W22" s="58"/>
      <c r="X22" s="59"/>
      <c r="Y22" s="58"/>
      <c r="Z22" s="59"/>
      <c r="AA22" s="58"/>
      <c r="AB22" s="35">
        <f t="shared" si="7"/>
        <v>0</v>
      </c>
      <c r="AC22" s="44">
        <f t="shared" si="2"/>
        <v>0</v>
      </c>
      <c r="AD22"/>
      <c r="AE22" s="37"/>
      <c r="AF22" s="37"/>
      <c r="AG22" s="37"/>
      <c r="AH22" s="37"/>
      <c r="AI22" s="37"/>
      <c r="AJ22" s="37"/>
      <c r="AK22"/>
      <c r="AL22"/>
      <c r="AM22"/>
      <c r="AN22"/>
      <c r="AO22"/>
      <c r="AP22"/>
      <c r="AQ22"/>
      <c r="AR22" s="42">
        <f t="shared" si="8"/>
        <v>0</v>
      </c>
      <c r="AS22" s="35">
        <f t="shared" si="3"/>
        <v>0</v>
      </c>
      <c r="AT22" s="42">
        <f t="shared" si="9"/>
        <v>0</v>
      </c>
      <c r="AU22" s="45" t="e">
        <f t="shared" si="4"/>
        <v>#VALUE!</v>
      </c>
      <c r="AV22"/>
      <c r="AW22"/>
      <c r="AX22"/>
    </row>
    <row r="23" spans="1:50" s="40" customFormat="1" ht="17.25" customHeight="1">
      <c r="A23" s="1"/>
      <c r="B23" s="22" t="s">
        <v>96</v>
      </c>
      <c r="C23" s="22" t="s">
        <v>59</v>
      </c>
      <c r="D23" s="22" t="s">
        <v>97</v>
      </c>
      <c r="E23" s="23" t="s">
        <v>40</v>
      </c>
      <c r="F23"/>
      <c r="G23" s="24"/>
      <c r="H23" s="24"/>
      <c r="I23" s="25"/>
      <c r="J23" s="26" t="str">
        <f t="shared" si="5"/>
        <v/>
      </c>
      <c r="K23" s="27"/>
      <c r="L23" s="25"/>
      <c r="M23" s="26" t="str">
        <f t="shared" si="0"/>
        <v/>
      </c>
      <c r="N23" s="27"/>
      <c r="O23" s="24"/>
      <c r="P23" s="28" t="str">
        <f t="shared" si="6"/>
        <v/>
      </c>
      <c r="Q23" s="29" t="str">
        <f t="shared" si="1"/>
        <v/>
      </c>
      <c r="R23" s="30"/>
      <c r="S23"/>
      <c r="T23" s="43"/>
      <c r="U23" s="58"/>
      <c r="V23" s="59"/>
      <c r="W23" s="58"/>
      <c r="X23" s="59"/>
      <c r="Y23" s="58"/>
      <c r="Z23" s="59"/>
      <c r="AA23" s="58"/>
      <c r="AB23" s="35">
        <f t="shared" si="7"/>
        <v>0</v>
      </c>
      <c r="AC23" s="44">
        <f t="shared" si="2"/>
        <v>0</v>
      </c>
      <c r="AD23"/>
      <c r="AE23" s="37"/>
      <c r="AF23" s="37"/>
      <c r="AG23" s="37"/>
      <c r="AH23" s="37"/>
      <c r="AI23" s="37"/>
      <c r="AJ23" s="37"/>
      <c r="AK23"/>
      <c r="AL23"/>
      <c r="AM23"/>
      <c r="AN23"/>
      <c r="AO23"/>
      <c r="AP23"/>
      <c r="AQ23"/>
      <c r="AR23" s="42">
        <f t="shared" si="8"/>
        <v>0</v>
      </c>
      <c r="AS23" s="35">
        <f t="shared" si="3"/>
        <v>0</v>
      </c>
      <c r="AT23" s="42">
        <f t="shared" si="9"/>
        <v>0</v>
      </c>
      <c r="AU23" s="45" t="e">
        <f t="shared" si="4"/>
        <v>#VALUE!</v>
      </c>
      <c r="AV23"/>
      <c r="AW23"/>
      <c r="AX23"/>
    </row>
    <row r="24" spans="1:50" s="40" customFormat="1" ht="17.25" customHeight="1">
      <c r="A24" s="1"/>
      <c r="B24" s="22" t="s">
        <v>98</v>
      </c>
      <c r="C24" s="22" t="s">
        <v>59</v>
      </c>
      <c r="D24" s="22" t="s">
        <v>99</v>
      </c>
      <c r="E24" s="23" t="s">
        <v>40</v>
      </c>
      <c r="F24"/>
      <c r="G24" s="50"/>
      <c r="H24" s="50"/>
      <c r="I24" s="51"/>
      <c r="J24" s="26" t="str">
        <f t="shared" si="5"/>
        <v/>
      </c>
      <c r="K24" s="52"/>
      <c r="L24" s="51"/>
      <c r="M24" s="26" t="str">
        <f t="shared" si="0"/>
        <v/>
      </c>
      <c r="N24" s="52"/>
      <c r="O24" s="24"/>
      <c r="P24" s="28" t="str">
        <f t="shared" si="6"/>
        <v/>
      </c>
      <c r="Q24" s="29" t="str">
        <f t="shared" si="1"/>
        <v/>
      </c>
      <c r="R24" s="53"/>
      <c r="S24"/>
      <c r="T24" s="43"/>
      <c r="U24" s="58"/>
      <c r="V24" s="59"/>
      <c r="W24" s="58"/>
      <c r="X24" s="59"/>
      <c r="Y24" s="58"/>
      <c r="Z24" s="59"/>
      <c r="AA24" s="58"/>
      <c r="AB24" s="35">
        <f t="shared" si="7"/>
        <v>0</v>
      </c>
      <c r="AC24" s="44">
        <f t="shared" si="2"/>
        <v>0</v>
      </c>
      <c r="AD24"/>
      <c r="AE24" s="37"/>
      <c r="AF24" s="37"/>
      <c r="AG24" s="37"/>
      <c r="AH24" s="37"/>
      <c r="AI24" s="37"/>
      <c r="AJ24" s="37"/>
      <c r="AK24"/>
      <c r="AL24"/>
      <c r="AM24"/>
      <c r="AN24"/>
      <c r="AO24"/>
      <c r="AP24"/>
      <c r="AQ24"/>
      <c r="AR24" s="42">
        <f t="shared" si="8"/>
        <v>0</v>
      </c>
      <c r="AS24" s="35">
        <f t="shared" si="3"/>
        <v>0</v>
      </c>
      <c r="AT24" s="42">
        <f t="shared" si="9"/>
        <v>0</v>
      </c>
      <c r="AU24" s="45" t="e">
        <f t="shared" si="4"/>
        <v>#VALUE!</v>
      </c>
      <c r="AV24"/>
      <c r="AW24"/>
      <c r="AX24"/>
    </row>
    <row r="25" spans="1:50" s="40" customFormat="1" ht="17.25" customHeight="1">
      <c r="A25" s="1"/>
      <c r="B25" s="22" t="s">
        <v>100</v>
      </c>
      <c r="C25" s="22" t="s">
        <v>38</v>
      </c>
      <c r="D25" s="22" t="s">
        <v>101</v>
      </c>
      <c r="E25" s="23" t="s">
        <v>40</v>
      </c>
      <c r="F25"/>
      <c r="G25" s="24"/>
      <c r="H25" s="24"/>
      <c r="I25" s="25"/>
      <c r="J25" s="26" t="str">
        <f t="shared" si="5"/>
        <v/>
      </c>
      <c r="K25" s="27"/>
      <c r="L25" s="25"/>
      <c r="M25" s="26" t="str">
        <f t="shared" si="0"/>
        <v/>
      </c>
      <c r="N25" s="27"/>
      <c r="O25" s="24"/>
      <c r="P25" s="28" t="str">
        <f t="shared" si="6"/>
        <v/>
      </c>
      <c r="Q25" s="29" t="str">
        <f t="shared" si="1"/>
        <v/>
      </c>
      <c r="R25" s="30"/>
      <c r="S25"/>
      <c r="T25" s="43"/>
      <c r="U25" s="58"/>
      <c r="V25" s="59"/>
      <c r="W25" s="58"/>
      <c r="X25" s="59"/>
      <c r="Y25" s="58"/>
      <c r="Z25" s="59"/>
      <c r="AA25" s="58"/>
      <c r="AB25" s="35">
        <f t="shared" si="7"/>
        <v>0</v>
      </c>
      <c r="AC25" s="44">
        <f t="shared" si="2"/>
        <v>0</v>
      </c>
      <c r="AD25"/>
      <c r="AE25" s="37"/>
      <c r="AF25" s="37"/>
      <c r="AG25" s="37"/>
      <c r="AH25" s="37"/>
      <c r="AI25" s="37"/>
      <c r="AJ25" s="37"/>
      <c r="AK25"/>
      <c r="AL25"/>
      <c r="AM25"/>
      <c r="AN25"/>
      <c r="AO25"/>
      <c r="AP25"/>
      <c r="AQ25"/>
      <c r="AR25" s="42">
        <f t="shared" si="8"/>
        <v>0</v>
      </c>
      <c r="AS25" s="35">
        <f t="shared" si="3"/>
        <v>0</v>
      </c>
      <c r="AT25" s="42">
        <f t="shared" si="9"/>
        <v>0</v>
      </c>
      <c r="AU25" s="45" t="e">
        <f t="shared" si="4"/>
        <v>#VALUE!</v>
      </c>
      <c r="AV25"/>
      <c r="AW25"/>
      <c r="AX25"/>
    </row>
    <row r="26" spans="1:50" s="40" customFormat="1" ht="17.25" customHeight="1">
      <c r="A26" s="1"/>
      <c r="B26" s="22" t="s">
        <v>102</v>
      </c>
      <c r="C26" s="55" t="s">
        <v>53</v>
      </c>
      <c r="D26" s="22" t="s">
        <v>103</v>
      </c>
      <c r="E26" s="23" t="s">
        <v>40</v>
      </c>
      <c r="F26"/>
      <c r="G26" s="24"/>
      <c r="H26" s="24"/>
      <c r="I26" s="25"/>
      <c r="J26" s="26" t="str">
        <f t="shared" si="5"/>
        <v/>
      </c>
      <c r="K26" s="27"/>
      <c r="L26" s="25"/>
      <c r="M26" s="26" t="str">
        <f t="shared" si="0"/>
        <v/>
      </c>
      <c r="N26" s="27"/>
      <c r="O26" s="24"/>
      <c r="P26" s="28" t="str">
        <f t="shared" si="6"/>
        <v/>
      </c>
      <c r="Q26" s="29" t="str">
        <f t="shared" si="1"/>
        <v/>
      </c>
      <c r="R26" s="30"/>
      <c r="S26"/>
      <c r="T26" s="43"/>
      <c r="U26" s="58"/>
      <c r="V26" s="59"/>
      <c r="W26" s="58"/>
      <c r="X26" s="59"/>
      <c r="Y26" s="58"/>
      <c r="Z26" s="59"/>
      <c r="AA26" s="58"/>
      <c r="AB26" s="35">
        <f t="shared" si="7"/>
        <v>0</v>
      </c>
      <c r="AC26" s="44">
        <f t="shared" si="2"/>
        <v>0</v>
      </c>
      <c r="AD26"/>
      <c r="AE26" s="37"/>
      <c r="AF26" s="37"/>
      <c r="AG26" s="37"/>
      <c r="AH26" s="37"/>
      <c r="AI26" s="37"/>
      <c r="AJ26" s="37"/>
      <c r="AK26"/>
      <c r="AL26"/>
      <c r="AM26"/>
      <c r="AN26"/>
      <c r="AO26"/>
      <c r="AP26"/>
      <c r="AQ26"/>
      <c r="AR26" s="42">
        <f t="shared" si="8"/>
        <v>0</v>
      </c>
      <c r="AS26" s="35">
        <f t="shared" si="3"/>
        <v>0</v>
      </c>
      <c r="AT26" s="42">
        <f t="shared" si="9"/>
        <v>0</v>
      </c>
      <c r="AU26" s="45" t="e">
        <f t="shared" si="4"/>
        <v>#VALUE!</v>
      </c>
      <c r="AV26"/>
      <c r="AW26"/>
      <c r="AX26"/>
    </row>
    <row r="27" spans="1:50" s="40" customFormat="1" ht="17.25" customHeight="1">
      <c r="A27" s="1"/>
      <c r="B27" s="22" t="s">
        <v>104</v>
      </c>
      <c r="C27" s="22" t="s">
        <v>105</v>
      </c>
      <c r="D27" s="22" t="s">
        <v>106</v>
      </c>
      <c r="E27" s="23" t="s">
        <v>47</v>
      </c>
      <c r="F27"/>
      <c r="G27" s="24"/>
      <c r="H27" s="24"/>
      <c r="I27" s="25"/>
      <c r="J27" s="26" t="str">
        <f t="shared" si="5"/>
        <v/>
      </c>
      <c r="K27" s="27"/>
      <c r="L27" s="25"/>
      <c r="M27" s="26" t="str">
        <f t="shared" si="0"/>
        <v/>
      </c>
      <c r="N27" s="27"/>
      <c r="O27" s="24"/>
      <c r="P27" s="28" t="str">
        <f t="shared" si="6"/>
        <v/>
      </c>
      <c r="Q27" s="29" t="str">
        <f t="shared" si="1"/>
        <v/>
      </c>
      <c r="R27" s="30"/>
      <c r="S27"/>
      <c r="T27" s="43"/>
      <c r="U27" s="58"/>
      <c r="V27" s="59"/>
      <c r="W27" s="58"/>
      <c r="X27" s="59"/>
      <c r="Y27" s="58"/>
      <c r="Z27" s="59"/>
      <c r="AA27" s="58"/>
      <c r="AB27" s="35">
        <f t="shared" si="7"/>
        <v>0</v>
      </c>
      <c r="AC27" s="44">
        <f t="shared" si="2"/>
        <v>0</v>
      </c>
      <c r="AD27"/>
      <c r="AE27" s="37"/>
      <c r="AF27" s="37"/>
      <c r="AG27" s="37"/>
      <c r="AH27" s="37"/>
      <c r="AI27" s="37"/>
      <c r="AJ27" s="37"/>
      <c r="AK27"/>
      <c r="AL27"/>
      <c r="AM27"/>
      <c r="AN27"/>
      <c r="AO27"/>
      <c r="AP27"/>
      <c r="AQ27"/>
      <c r="AR27" s="42">
        <f t="shared" si="8"/>
        <v>0</v>
      </c>
      <c r="AS27" s="35">
        <f t="shared" si="3"/>
        <v>0</v>
      </c>
      <c r="AT27" s="42">
        <f t="shared" si="9"/>
        <v>0</v>
      </c>
      <c r="AU27" s="45" t="e">
        <f t="shared" si="4"/>
        <v>#VALUE!</v>
      </c>
      <c r="AV27"/>
      <c r="AW27"/>
      <c r="AX27"/>
    </row>
    <row r="28" spans="1:50" s="40" customFormat="1" ht="17.25" customHeight="1">
      <c r="A28" s="1"/>
      <c r="B28" s="22" t="s">
        <v>107</v>
      </c>
      <c r="C28" s="22" t="s">
        <v>105</v>
      </c>
      <c r="D28" s="22" t="s">
        <v>108</v>
      </c>
      <c r="E28" s="23" t="s">
        <v>47</v>
      </c>
      <c r="F28"/>
      <c r="G28" s="24"/>
      <c r="H28" s="24"/>
      <c r="I28" s="25"/>
      <c r="J28" s="26" t="str">
        <f t="shared" si="5"/>
        <v/>
      </c>
      <c r="K28" s="27"/>
      <c r="L28" s="25"/>
      <c r="M28" s="26" t="str">
        <f t="shared" si="0"/>
        <v/>
      </c>
      <c r="N28" s="27"/>
      <c r="O28" s="24"/>
      <c r="P28" s="28" t="str">
        <f t="shared" si="6"/>
        <v/>
      </c>
      <c r="Q28" s="29" t="str">
        <f t="shared" si="1"/>
        <v/>
      </c>
      <c r="R28" s="30"/>
      <c r="S28"/>
      <c r="T28" s="43"/>
      <c r="U28" s="58"/>
      <c r="V28" s="59"/>
      <c r="W28" s="58"/>
      <c r="X28" s="59"/>
      <c r="Y28" s="58"/>
      <c r="Z28" s="59"/>
      <c r="AA28" s="58"/>
      <c r="AB28" s="35">
        <f t="shared" si="7"/>
        <v>0</v>
      </c>
      <c r="AC28" s="44">
        <f t="shared" si="2"/>
        <v>0</v>
      </c>
      <c r="AD28"/>
      <c r="AE28" s="37"/>
      <c r="AF28" s="37"/>
      <c r="AG28" s="37"/>
      <c r="AH28" s="37"/>
      <c r="AI28" s="37"/>
      <c r="AJ28" s="37"/>
      <c r="AK28"/>
      <c r="AL28"/>
      <c r="AM28"/>
      <c r="AN28"/>
      <c r="AO28"/>
      <c r="AP28"/>
      <c r="AQ28"/>
      <c r="AR28" s="42">
        <f t="shared" si="8"/>
        <v>0</v>
      </c>
      <c r="AS28" s="35">
        <f t="shared" si="3"/>
        <v>0</v>
      </c>
      <c r="AT28" s="42">
        <f t="shared" si="9"/>
        <v>0</v>
      </c>
      <c r="AU28" s="45" t="e">
        <f t="shared" si="4"/>
        <v>#VALUE!</v>
      </c>
      <c r="AV28"/>
      <c r="AW28"/>
      <c r="AX28"/>
    </row>
    <row r="29" spans="1:50" s="40" customFormat="1" ht="17.25" customHeight="1">
      <c r="A29" s="1"/>
      <c r="B29" s="22" t="s">
        <v>109</v>
      </c>
      <c r="C29" s="22" t="s">
        <v>50</v>
      </c>
      <c r="D29" s="22" t="s">
        <v>110</v>
      </c>
      <c r="E29" s="23" t="s">
        <v>47</v>
      </c>
      <c r="F29"/>
      <c r="G29" s="24"/>
      <c r="H29" s="24"/>
      <c r="I29" s="25"/>
      <c r="J29" s="26" t="str">
        <f t="shared" si="5"/>
        <v/>
      </c>
      <c r="K29" s="27"/>
      <c r="L29" s="25"/>
      <c r="M29" s="26" t="str">
        <f t="shared" si="0"/>
        <v/>
      </c>
      <c r="N29" s="27"/>
      <c r="O29" s="24"/>
      <c r="P29" s="28" t="str">
        <f t="shared" si="6"/>
        <v/>
      </c>
      <c r="Q29" s="29" t="str">
        <f t="shared" si="1"/>
        <v/>
      </c>
      <c r="R29" s="30"/>
      <c r="S29"/>
      <c r="T29" s="43"/>
      <c r="U29" s="58"/>
      <c r="V29" s="59"/>
      <c r="W29" s="58"/>
      <c r="X29" s="59"/>
      <c r="Y29" s="58"/>
      <c r="Z29" s="59"/>
      <c r="AA29" s="58"/>
      <c r="AB29" s="35">
        <f t="shared" si="7"/>
        <v>0</v>
      </c>
      <c r="AC29" s="44">
        <f t="shared" si="2"/>
        <v>0</v>
      </c>
      <c r="AD29"/>
      <c r="AE29" s="37"/>
      <c r="AF29" s="37"/>
      <c r="AG29" s="37"/>
      <c r="AH29" s="37"/>
      <c r="AI29" s="37"/>
      <c r="AJ29" s="37"/>
      <c r="AK29"/>
      <c r="AL29"/>
      <c r="AM29"/>
      <c r="AN29"/>
      <c r="AO29"/>
      <c r="AP29"/>
      <c r="AQ29"/>
      <c r="AR29" s="42">
        <f t="shared" si="8"/>
        <v>0</v>
      </c>
      <c r="AS29" s="35">
        <f t="shared" si="3"/>
        <v>0</v>
      </c>
      <c r="AT29" s="42">
        <f t="shared" si="9"/>
        <v>0</v>
      </c>
      <c r="AU29" s="45" t="e">
        <f t="shared" si="4"/>
        <v>#VALUE!</v>
      </c>
      <c r="AV29"/>
      <c r="AW29"/>
      <c r="AX29"/>
    </row>
    <row r="30" spans="1:50" s="40" customFormat="1" ht="17.25" customHeight="1">
      <c r="A30" s="1"/>
      <c r="B30" s="22" t="s">
        <v>111</v>
      </c>
      <c r="C30" s="22" t="s">
        <v>66</v>
      </c>
      <c r="D30" s="22" t="s">
        <v>112</v>
      </c>
      <c r="E30" s="23" t="s">
        <v>47</v>
      </c>
      <c r="F30"/>
      <c r="G30" s="24"/>
      <c r="H30" s="24"/>
      <c r="I30" s="25"/>
      <c r="J30" s="26" t="str">
        <f t="shared" si="5"/>
        <v/>
      </c>
      <c r="K30" s="27"/>
      <c r="L30" s="25"/>
      <c r="M30" s="26" t="str">
        <f t="shared" si="0"/>
        <v/>
      </c>
      <c r="N30" s="27"/>
      <c r="O30" s="24"/>
      <c r="P30" s="28" t="str">
        <f t="shared" si="6"/>
        <v/>
      </c>
      <c r="Q30" s="29" t="str">
        <f t="shared" si="1"/>
        <v/>
      </c>
      <c r="R30" s="30"/>
      <c r="S30"/>
      <c r="T30" s="43"/>
      <c r="U30" s="58"/>
      <c r="V30" s="59"/>
      <c r="W30" s="58"/>
      <c r="X30" s="59"/>
      <c r="Y30" s="58"/>
      <c r="Z30" s="59"/>
      <c r="AA30" s="58"/>
      <c r="AB30" s="35">
        <f t="shared" si="7"/>
        <v>0</v>
      </c>
      <c r="AC30" s="44">
        <f t="shared" si="2"/>
        <v>0</v>
      </c>
      <c r="AD30"/>
      <c r="AE30" s="37"/>
      <c r="AF30" s="37"/>
      <c r="AG30" s="37"/>
      <c r="AH30" s="37"/>
      <c r="AI30" s="37"/>
      <c r="AJ30" s="37"/>
      <c r="AK30"/>
      <c r="AL30"/>
      <c r="AM30"/>
      <c r="AN30"/>
      <c r="AO30"/>
      <c r="AP30"/>
      <c r="AQ30"/>
      <c r="AR30" s="42">
        <f t="shared" si="8"/>
        <v>0</v>
      </c>
      <c r="AS30" s="35">
        <f t="shared" si="3"/>
        <v>0</v>
      </c>
      <c r="AT30" s="42">
        <f t="shared" si="9"/>
        <v>0</v>
      </c>
      <c r="AU30" s="45" t="e">
        <f t="shared" si="4"/>
        <v>#VALUE!</v>
      </c>
      <c r="AV30"/>
      <c r="AW30"/>
      <c r="AX30"/>
    </row>
    <row r="31" spans="1:50" s="40" customFormat="1" ht="17.25" customHeight="1">
      <c r="A31" s="1"/>
      <c r="B31" s="22" t="s">
        <v>113</v>
      </c>
      <c r="C31" s="22" t="s">
        <v>114</v>
      </c>
      <c r="D31" s="22" t="s">
        <v>115</v>
      </c>
      <c r="E31" s="23" t="s">
        <v>40</v>
      </c>
      <c r="F31"/>
      <c r="G31" s="24"/>
      <c r="H31" s="24"/>
      <c r="I31" s="25"/>
      <c r="J31" s="26" t="str">
        <f t="shared" si="5"/>
        <v/>
      </c>
      <c r="K31" s="27"/>
      <c r="L31" s="25"/>
      <c r="M31" s="26" t="str">
        <f t="shared" si="0"/>
        <v/>
      </c>
      <c r="N31" s="27"/>
      <c r="O31" s="24"/>
      <c r="P31" s="28" t="str">
        <f t="shared" si="6"/>
        <v/>
      </c>
      <c r="Q31" s="29" t="str">
        <f t="shared" si="1"/>
        <v/>
      </c>
      <c r="R31" s="30"/>
      <c r="S31"/>
      <c r="T31" s="43"/>
      <c r="U31" s="58"/>
      <c r="V31" s="59"/>
      <c r="W31" s="58"/>
      <c r="X31" s="59"/>
      <c r="Y31" s="58"/>
      <c r="Z31" s="59"/>
      <c r="AA31" s="58"/>
      <c r="AB31" s="35">
        <f t="shared" si="7"/>
        <v>0</v>
      </c>
      <c r="AC31" s="44">
        <f t="shared" si="2"/>
        <v>0</v>
      </c>
      <c r="AD31"/>
      <c r="AE31" s="37"/>
      <c r="AF31" s="37"/>
      <c r="AG31" s="37"/>
      <c r="AH31" s="37"/>
      <c r="AI31" s="37"/>
      <c r="AJ31" s="37"/>
      <c r="AK31"/>
      <c r="AL31"/>
      <c r="AM31"/>
      <c r="AN31"/>
      <c r="AO31"/>
      <c r="AP31"/>
      <c r="AQ31"/>
      <c r="AR31" s="42">
        <f t="shared" si="8"/>
        <v>0</v>
      </c>
      <c r="AS31" s="35">
        <f t="shared" si="3"/>
        <v>0</v>
      </c>
      <c r="AT31" s="42">
        <f t="shared" si="9"/>
        <v>0</v>
      </c>
      <c r="AU31" s="45" t="e">
        <f t="shared" si="4"/>
        <v>#VALUE!</v>
      </c>
      <c r="AV31"/>
      <c r="AW31"/>
      <c r="AX31"/>
    </row>
    <row r="32" spans="1:50" s="40" customFormat="1" ht="17.25" customHeight="1">
      <c r="A32" s="1"/>
      <c r="B32" s="22" t="s">
        <v>116</v>
      </c>
      <c r="C32" s="22" t="s">
        <v>41</v>
      </c>
      <c r="D32" s="22" t="s">
        <v>117</v>
      </c>
      <c r="E32" s="23" t="s">
        <v>40</v>
      </c>
      <c r="F32"/>
      <c r="G32" s="24"/>
      <c r="H32" s="24"/>
      <c r="I32" s="25"/>
      <c r="J32" s="26" t="str">
        <f t="shared" si="5"/>
        <v/>
      </c>
      <c r="K32" s="27"/>
      <c r="L32" s="25"/>
      <c r="M32" s="26" t="str">
        <f t="shared" si="0"/>
        <v/>
      </c>
      <c r="N32" s="27"/>
      <c r="O32" s="24"/>
      <c r="P32" s="28" t="str">
        <f t="shared" si="6"/>
        <v/>
      </c>
      <c r="Q32" s="29" t="str">
        <f t="shared" si="1"/>
        <v/>
      </c>
      <c r="R32" s="30"/>
      <c r="S32"/>
      <c r="T32" s="43"/>
      <c r="U32" s="58"/>
      <c r="V32" s="59"/>
      <c r="W32" s="58"/>
      <c r="X32" s="59"/>
      <c r="Y32" s="58"/>
      <c r="Z32" s="59"/>
      <c r="AA32" s="58"/>
      <c r="AB32" s="35">
        <f t="shared" si="7"/>
        <v>0</v>
      </c>
      <c r="AC32" s="44">
        <f t="shared" si="2"/>
        <v>0</v>
      </c>
      <c r="AD32"/>
      <c r="AE32" s="37"/>
      <c r="AF32" s="37"/>
      <c r="AG32" s="37"/>
      <c r="AH32" s="37"/>
      <c r="AI32" s="37"/>
      <c r="AJ32" s="37"/>
      <c r="AK32"/>
      <c r="AL32"/>
      <c r="AM32"/>
      <c r="AN32"/>
      <c r="AO32"/>
      <c r="AP32"/>
      <c r="AQ32"/>
      <c r="AR32" s="42">
        <f t="shared" si="8"/>
        <v>0</v>
      </c>
      <c r="AS32" s="35">
        <f t="shared" si="3"/>
        <v>0</v>
      </c>
      <c r="AT32" s="42">
        <f t="shared" si="9"/>
        <v>0</v>
      </c>
      <c r="AU32" s="45" t="e">
        <f t="shared" si="4"/>
        <v>#VALUE!</v>
      </c>
      <c r="AV32"/>
      <c r="AW32"/>
      <c r="AX32"/>
    </row>
    <row r="33" spans="1:50" s="40" customFormat="1" ht="17.25" customHeight="1">
      <c r="A33" s="1"/>
      <c r="B33" s="22" t="s">
        <v>118</v>
      </c>
      <c r="C33" s="22" t="s">
        <v>105</v>
      </c>
      <c r="D33" s="22" t="s">
        <v>119</v>
      </c>
      <c r="E33" s="23" t="s">
        <v>47</v>
      </c>
      <c r="F33"/>
      <c r="G33" s="24"/>
      <c r="H33" s="24"/>
      <c r="I33" s="25"/>
      <c r="J33" s="26" t="str">
        <f t="shared" si="5"/>
        <v/>
      </c>
      <c r="K33" s="27"/>
      <c r="L33" s="25"/>
      <c r="M33" s="26" t="str">
        <f t="shared" si="0"/>
        <v/>
      </c>
      <c r="N33" s="27"/>
      <c r="O33" s="24"/>
      <c r="P33" s="28" t="str">
        <f t="shared" si="6"/>
        <v/>
      </c>
      <c r="Q33" s="29" t="str">
        <f t="shared" si="1"/>
        <v/>
      </c>
      <c r="R33" s="30"/>
      <c r="S33"/>
      <c r="T33" s="43"/>
      <c r="U33" s="58"/>
      <c r="V33" s="59"/>
      <c r="W33" s="58"/>
      <c r="X33" s="59"/>
      <c r="Y33" s="58"/>
      <c r="Z33" s="59"/>
      <c r="AA33" s="58"/>
      <c r="AB33" s="35">
        <f t="shared" si="7"/>
        <v>0</v>
      </c>
      <c r="AC33" s="44">
        <f t="shared" si="2"/>
        <v>0</v>
      </c>
      <c r="AD33"/>
      <c r="AE33" s="37"/>
      <c r="AF33" s="37"/>
      <c r="AG33" s="37"/>
      <c r="AH33" s="37"/>
      <c r="AI33" s="37"/>
      <c r="AJ33" s="37"/>
      <c r="AK33"/>
      <c r="AL33"/>
      <c r="AM33"/>
      <c r="AN33"/>
      <c r="AO33"/>
      <c r="AP33"/>
      <c r="AQ33"/>
      <c r="AR33" s="42">
        <f t="shared" si="8"/>
        <v>0</v>
      </c>
      <c r="AS33" s="35">
        <f t="shared" si="3"/>
        <v>0</v>
      </c>
      <c r="AT33" s="42">
        <f t="shared" si="9"/>
        <v>0</v>
      </c>
      <c r="AU33" s="45" t="e">
        <f t="shared" si="4"/>
        <v>#VALUE!</v>
      </c>
      <c r="AV33"/>
      <c r="AW33"/>
      <c r="AX33"/>
    </row>
    <row r="34" spans="1:50" s="40" customFormat="1" ht="17.25" customHeight="1">
      <c r="A34" s="1"/>
      <c r="B34" s="22" t="s">
        <v>120</v>
      </c>
      <c r="C34" s="22" t="s">
        <v>75</v>
      </c>
      <c r="D34" s="22" t="s">
        <v>121</v>
      </c>
      <c r="E34" s="23" t="s">
        <v>40</v>
      </c>
      <c r="F34"/>
      <c r="G34" s="24"/>
      <c r="H34" s="24"/>
      <c r="I34" s="25"/>
      <c r="J34" s="26" t="str">
        <f t="shared" si="5"/>
        <v/>
      </c>
      <c r="K34" s="27"/>
      <c r="L34" s="25"/>
      <c r="M34" s="26" t="str">
        <f t="shared" si="0"/>
        <v/>
      </c>
      <c r="N34" s="27"/>
      <c r="O34" s="24"/>
      <c r="P34" s="28" t="str">
        <f t="shared" si="6"/>
        <v/>
      </c>
      <c r="Q34" s="29" t="str">
        <f t="shared" si="1"/>
        <v/>
      </c>
      <c r="R34" s="30"/>
      <c r="S34"/>
      <c r="T34" s="43"/>
      <c r="U34" s="58"/>
      <c r="V34" s="59"/>
      <c r="W34" s="58"/>
      <c r="X34" s="59"/>
      <c r="Y34" s="58"/>
      <c r="Z34" s="59"/>
      <c r="AA34" s="58"/>
      <c r="AB34" s="35">
        <f t="shared" si="7"/>
        <v>0</v>
      </c>
      <c r="AC34" s="44">
        <f t="shared" si="2"/>
        <v>0</v>
      </c>
      <c r="AD34"/>
      <c r="AE34" s="37"/>
      <c r="AF34" s="37"/>
      <c r="AG34" s="37"/>
      <c r="AH34" s="37"/>
      <c r="AI34" s="37"/>
      <c r="AJ34" s="37"/>
      <c r="AK34"/>
      <c r="AL34"/>
      <c r="AM34"/>
      <c r="AN34"/>
      <c r="AO34"/>
      <c r="AP34"/>
      <c r="AQ34"/>
      <c r="AR34" s="42">
        <f t="shared" si="8"/>
        <v>0</v>
      </c>
      <c r="AS34" s="35">
        <f t="shared" si="3"/>
        <v>0</v>
      </c>
      <c r="AT34" s="42">
        <f t="shared" si="9"/>
        <v>0</v>
      </c>
      <c r="AU34" s="45" t="e">
        <f t="shared" si="4"/>
        <v>#VALUE!</v>
      </c>
      <c r="AV34"/>
      <c r="AW34"/>
      <c r="AX34"/>
    </row>
    <row r="35" spans="1:50" s="40" customFormat="1" ht="17.25" customHeight="1">
      <c r="A35" s="1"/>
      <c r="B35" s="22" t="s">
        <v>122</v>
      </c>
      <c r="C35" s="22" t="s">
        <v>123</v>
      </c>
      <c r="D35" s="22" t="s">
        <v>124</v>
      </c>
      <c r="E35" s="23" t="s">
        <v>47</v>
      </c>
      <c r="F35"/>
      <c r="G35" s="24"/>
      <c r="H35" s="24"/>
      <c r="I35" s="25"/>
      <c r="J35" s="26" t="str">
        <f t="shared" si="5"/>
        <v/>
      </c>
      <c r="K35" s="27"/>
      <c r="L35" s="25"/>
      <c r="M35" s="26" t="str">
        <f t="shared" si="0"/>
        <v/>
      </c>
      <c r="N35" s="27"/>
      <c r="O35" s="24"/>
      <c r="P35" s="28" t="str">
        <f t="shared" si="6"/>
        <v/>
      </c>
      <c r="Q35" s="29" t="str">
        <f t="shared" si="1"/>
        <v/>
      </c>
      <c r="R35" s="30"/>
      <c r="S35"/>
      <c r="T35" s="43"/>
      <c r="U35" s="58"/>
      <c r="V35" s="59"/>
      <c r="W35" s="58"/>
      <c r="X35" s="59"/>
      <c r="Y35" s="58"/>
      <c r="Z35" s="59"/>
      <c r="AA35" s="58"/>
      <c r="AB35" s="35">
        <f t="shared" si="7"/>
        <v>0</v>
      </c>
      <c r="AC35" s="44">
        <f t="shared" si="2"/>
        <v>0</v>
      </c>
      <c r="AD35"/>
      <c r="AE35" s="37"/>
      <c r="AF35" s="37"/>
      <c r="AG35" s="37"/>
      <c r="AH35" s="37"/>
      <c r="AI35" s="37"/>
      <c r="AJ35" s="37"/>
      <c r="AK35"/>
      <c r="AL35"/>
      <c r="AM35"/>
      <c r="AN35"/>
      <c r="AO35"/>
      <c r="AP35"/>
      <c r="AQ35"/>
      <c r="AR35" s="42">
        <f t="shared" si="8"/>
        <v>0</v>
      </c>
      <c r="AS35" s="35">
        <f t="shared" si="3"/>
        <v>0</v>
      </c>
      <c r="AT35" s="42">
        <f t="shared" si="9"/>
        <v>0</v>
      </c>
      <c r="AU35" s="45" t="e">
        <f t="shared" si="4"/>
        <v>#VALUE!</v>
      </c>
      <c r="AV35"/>
      <c r="AW35"/>
      <c r="AX35"/>
    </row>
    <row r="36" spans="1:50" s="40" customFormat="1" ht="17.25" customHeight="1">
      <c r="A36" s="1"/>
      <c r="B36" s="22" t="s">
        <v>125</v>
      </c>
      <c r="C36" s="22" t="s">
        <v>126</v>
      </c>
      <c r="D36" s="22" t="s">
        <v>127</v>
      </c>
      <c r="E36" s="23" t="s">
        <v>47</v>
      </c>
      <c r="F36"/>
      <c r="G36" s="24"/>
      <c r="H36" s="24"/>
      <c r="I36" s="25"/>
      <c r="J36" s="26" t="str">
        <f t="shared" si="5"/>
        <v/>
      </c>
      <c r="K36" s="27"/>
      <c r="L36" s="25"/>
      <c r="M36" s="26" t="str">
        <f t="shared" si="0"/>
        <v/>
      </c>
      <c r="N36" s="27"/>
      <c r="O36" s="24"/>
      <c r="P36" s="28" t="str">
        <f t="shared" si="6"/>
        <v/>
      </c>
      <c r="Q36" s="29" t="str">
        <f t="shared" si="1"/>
        <v/>
      </c>
      <c r="R36" s="30"/>
      <c r="S36"/>
      <c r="T36" s="43"/>
      <c r="U36" s="58"/>
      <c r="V36" s="59"/>
      <c r="W36" s="58"/>
      <c r="X36" s="59"/>
      <c r="Y36" s="58"/>
      <c r="Z36" s="59"/>
      <c r="AA36" s="58"/>
      <c r="AB36" s="35">
        <f t="shared" si="7"/>
        <v>0</v>
      </c>
      <c r="AC36" s="44">
        <f t="shared" si="2"/>
        <v>0</v>
      </c>
      <c r="AD36"/>
      <c r="AE36" s="37"/>
      <c r="AF36" s="37"/>
      <c r="AG36" s="37"/>
      <c r="AH36" s="37"/>
      <c r="AI36" s="37"/>
      <c r="AJ36" s="37"/>
      <c r="AK36"/>
      <c r="AL36"/>
      <c r="AM36"/>
      <c r="AN36"/>
      <c r="AO36"/>
      <c r="AP36"/>
      <c r="AQ36"/>
      <c r="AR36" s="42">
        <f t="shared" si="8"/>
        <v>0</v>
      </c>
      <c r="AS36" s="35">
        <f t="shared" si="3"/>
        <v>0</v>
      </c>
      <c r="AT36" s="42">
        <f t="shared" si="9"/>
        <v>0</v>
      </c>
      <c r="AU36" s="45" t="e">
        <f t="shared" si="4"/>
        <v>#VALUE!</v>
      </c>
      <c r="AV36"/>
      <c r="AW36"/>
      <c r="AX36"/>
    </row>
    <row r="37" spans="1:50" s="40" customFormat="1" ht="17.25" customHeight="1">
      <c r="A37" s="1"/>
      <c r="B37" s="22" t="s">
        <v>128</v>
      </c>
      <c r="C37" s="22" t="s">
        <v>45</v>
      </c>
      <c r="D37" s="22" t="s">
        <v>128</v>
      </c>
      <c r="E37" s="23" t="s">
        <v>47</v>
      </c>
      <c r="F37"/>
      <c r="G37" s="24"/>
      <c r="H37" s="24"/>
      <c r="I37" s="25"/>
      <c r="J37" s="26" t="str">
        <f t="shared" si="5"/>
        <v/>
      </c>
      <c r="K37" s="27"/>
      <c r="L37" s="25"/>
      <c r="M37" s="26" t="str">
        <f t="shared" si="0"/>
        <v/>
      </c>
      <c r="N37" s="27"/>
      <c r="O37" s="24"/>
      <c r="P37" s="28" t="str">
        <f t="shared" si="6"/>
        <v/>
      </c>
      <c r="Q37" s="29" t="str">
        <f t="shared" si="1"/>
        <v/>
      </c>
      <c r="R37" s="30"/>
      <c r="S37"/>
      <c r="T37" s="43"/>
      <c r="U37" s="58"/>
      <c r="V37" s="59"/>
      <c r="W37" s="58"/>
      <c r="X37" s="59"/>
      <c r="Y37" s="58"/>
      <c r="Z37" s="59"/>
      <c r="AA37" s="58"/>
      <c r="AB37" s="35">
        <f t="shared" si="7"/>
        <v>0</v>
      </c>
      <c r="AC37" s="44">
        <f t="shared" si="2"/>
        <v>0</v>
      </c>
      <c r="AD37"/>
      <c r="AE37" s="37"/>
      <c r="AF37" s="37"/>
      <c r="AG37" s="37"/>
      <c r="AH37" s="37"/>
      <c r="AI37" s="37"/>
      <c r="AJ37" s="37"/>
      <c r="AK37"/>
      <c r="AL37"/>
      <c r="AM37"/>
      <c r="AN37"/>
      <c r="AO37"/>
      <c r="AP37"/>
      <c r="AQ37"/>
      <c r="AR37" s="42">
        <f t="shared" si="8"/>
        <v>0</v>
      </c>
      <c r="AS37" s="35">
        <f t="shared" si="3"/>
        <v>0</v>
      </c>
      <c r="AT37" s="42">
        <f t="shared" si="9"/>
        <v>0</v>
      </c>
      <c r="AU37" s="45" t="e">
        <f t="shared" si="4"/>
        <v>#VALUE!</v>
      </c>
      <c r="AV37"/>
      <c r="AW37"/>
      <c r="AX37"/>
    </row>
    <row r="38" spans="1:50" s="40" customFormat="1" ht="17.25" customHeight="1">
      <c r="A38" s="1"/>
      <c r="B38" s="22" t="s">
        <v>129</v>
      </c>
      <c r="C38" s="22" t="s">
        <v>130</v>
      </c>
      <c r="D38" s="22" t="s">
        <v>129</v>
      </c>
      <c r="E38" s="23" t="s">
        <v>47</v>
      </c>
      <c r="F38"/>
      <c r="G38" s="24"/>
      <c r="H38" s="24"/>
      <c r="I38" s="25"/>
      <c r="J38" s="26" t="str">
        <f t="shared" si="5"/>
        <v/>
      </c>
      <c r="K38" s="27"/>
      <c r="L38" s="25"/>
      <c r="M38" s="26" t="str">
        <f t="shared" si="0"/>
        <v/>
      </c>
      <c r="N38" s="27"/>
      <c r="O38" s="24"/>
      <c r="P38" s="28" t="str">
        <f t="shared" si="6"/>
        <v/>
      </c>
      <c r="Q38" s="29" t="str">
        <f t="shared" si="1"/>
        <v/>
      </c>
      <c r="R38" s="30"/>
      <c r="S38"/>
      <c r="T38" s="43"/>
      <c r="U38" s="58"/>
      <c r="V38" s="59"/>
      <c r="W38" s="58"/>
      <c r="X38" s="59"/>
      <c r="Y38" s="58"/>
      <c r="Z38" s="59"/>
      <c r="AA38" s="58"/>
      <c r="AB38" s="35">
        <f t="shared" si="7"/>
        <v>0</v>
      </c>
      <c r="AC38" s="44">
        <f t="shared" si="2"/>
        <v>0</v>
      </c>
      <c r="AD38"/>
      <c r="AE38" s="37"/>
      <c r="AF38" s="37"/>
      <c r="AG38" s="37"/>
      <c r="AH38" s="37"/>
      <c r="AI38" s="37"/>
      <c r="AJ38" s="37"/>
      <c r="AK38"/>
      <c r="AL38"/>
      <c r="AM38"/>
      <c r="AN38"/>
      <c r="AO38"/>
      <c r="AP38"/>
      <c r="AQ38"/>
      <c r="AR38" s="42">
        <f t="shared" si="8"/>
        <v>0</v>
      </c>
      <c r="AS38" s="35">
        <f t="shared" si="3"/>
        <v>0</v>
      </c>
      <c r="AT38" s="42">
        <f t="shared" si="9"/>
        <v>0</v>
      </c>
      <c r="AU38" s="45" t="e">
        <f t="shared" si="4"/>
        <v>#VALUE!</v>
      </c>
      <c r="AV38"/>
      <c r="AW38"/>
      <c r="AX38"/>
    </row>
    <row r="39" spans="1:50" s="49" customFormat="1" ht="17.25" customHeight="1">
      <c r="A39" s="1"/>
      <c r="B39" s="22" t="s">
        <v>131</v>
      </c>
      <c r="C39" s="22" t="s">
        <v>132</v>
      </c>
      <c r="D39" s="22" t="s">
        <v>133</v>
      </c>
      <c r="E39" s="23" t="s">
        <v>48</v>
      </c>
      <c r="F39"/>
      <c r="G39" s="24"/>
      <c r="H39" s="24"/>
      <c r="I39" s="25"/>
      <c r="J39" s="26" t="str">
        <f t="shared" si="5"/>
        <v/>
      </c>
      <c r="K39" s="27"/>
      <c r="L39" s="25"/>
      <c r="M39" s="26" t="str">
        <f t="shared" si="0"/>
        <v/>
      </c>
      <c r="N39" s="27"/>
      <c r="O39" s="24"/>
      <c r="P39" s="28" t="str">
        <f t="shared" si="6"/>
        <v/>
      </c>
      <c r="Q39" s="29" t="str">
        <f t="shared" si="1"/>
        <v/>
      </c>
      <c r="R39" s="30"/>
      <c r="S39"/>
      <c r="T39" s="43"/>
      <c r="U39" s="58"/>
      <c r="V39" s="59"/>
      <c r="W39" s="58"/>
      <c r="X39" s="59"/>
      <c r="Y39" s="58"/>
      <c r="Z39" s="59"/>
      <c r="AA39" s="58"/>
      <c r="AB39" s="35">
        <f t="shared" si="7"/>
        <v>0</v>
      </c>
      <c r="AC39" s="44">
        <f t="shared" si="2"/>
        <v>0</v>
      </c>
      <c r="AD39"/>
      <c r="AE39" s="144"/>
      <c r="AF39" s="144"/>
      <c r="AG39" s="144"/>
      <c r="AH39" s="144"/>
      <c r="AI39" s="144"/>
      <c r="AJ39" s="144"/>
      <c r="AK39"/>
      <c r="AL39"/>
      <c r="AM39"/>
      <c r="AN39"/>
      <c r="AO39"/>
      <c r="AP39"/>
      <c r="AQ39"/>
      <c r="AR39" s="42">
        <f t="shared" si="8"/>
        <v>0</v>
      </c>
      <c r="AS39" s="35">
        <f t="shared" si="3"/>
        <v>0</v>
      </c>
      <c r="AT39" s="42">
        <f t="shared" si="9"/>
        <v>0</v>
      </c>
      <c r="AU39" s="45" t="e">
        <f t="shared" si="4"/>
        <v>#VALUE!</v>
      </c>
      <c r="AV39"/>
      <c r="AW39"/>
      <c r="AX39"/>
    </row>
    <row r="40" spans="1:50" s="49" customFormat="1" ht="17.25" customHeight="1">
      <c r="A40" s="1"/>
      <c r="B40" s="22" t="s">
        <v>134</v>
      </c>
      <c r="C40" s="22" t="s">
        <v>45</v>
      </c>
      <c r="D40" s="22" t="s">
        <v>135</v>
      </c>
      <c r="E40" s="23" t="s">
        <v>47</v>
      </c>
      <c r="F40"/>
      <c r="G40" s="24"/>
      <c r="H40" s="24"/>
      <c r="I40" s="25"/>
      <c r="J40" s="26" t="str">
        <f t="shared" si="5"/>
        <v/>
      </c>
      <c r="K40" s="27"/>
      <c r="L40" s="25"/>
      <c r="M40" s="26" t="str">
        <f t="shared" si="0"/>
        <v/>
      </c>
      <c r="N40" s="27"/>
      <c r="O40" s="24"/>
      <c r="P40" s="28" t="str">
        <f t="shared" si="6"/>
        <v/>
      </c>
      <c r="Q40" s="29" t="str">
        <f t="shared" si="1"/>
        <v/>
      </c>
      <c r="R40" s="30"/>
      <c r="S40"/>
      <c r="T40" s="43"/>
      <c r="U40" s="58"/>
      <c r="V40" s="59"/>
      <c r="W40" s="58"/>
      <c r="X40" s="59"/>
      <c r="Y40" s="58"/>
      <c r="Z40" s="59"/>
      <c r="AA40" s="58"/>
      <c r="AB40" s="35">
        <f t="shared" si="7"/>
        <v>0</v>
      </c>
      <c r="AC40" s="44">
        <f t="shared" si="2"/>
        <v>0</v>
      </c>
      <c r="AD40"/>
      <c r="AE40" s="144"/>
      <c r="AF40" s="144"/>
      <c r="AG40" s="144"/>
      <c r="AH40" s="144"/>
      <c r="AI40" s="144"/>
      <c r="AJ40" s="144"/>
      <c r="AK40"/>
      <c r="AL40"/>
      <c r="AM40"/>
      <c r="AN40"/>
      <c r="AO40"/>
      <c r="AP40"/>
      <c r="AQ40"/>
      <c r="AR40" s="42">
        <f t="shared" si="8"/>
        <v>0</v>
      </c>
      <c r="AS40" s="35">
        <f t="shared" si="3"/>
        <v>0</v>
      </c>
      <c r="AT40" s="42">
        <f t="shared" si="9"/>
        <v>0</v>
      </c>
      <c r="AU40" s="45" t="e">
        <f t="shared" si="4"/>
        <v>#VALUE!</v>
      </c>
      <c r="AV40"/>
      <c r="AW40"/>
      <c r="AX40"/>
    </row>
    <row r="41" spans="1:50" s="49" customFormat="1" ht="17.25" customHeight="1">
      <c r="A41" s="1"/>
      <c r="B41" s="22" t="s">
        <v>136</v>
      </c>
      <c r="C41" s="22" t="s">
        <v>56</v>
      </c>
      <c r="D41" s="22" t="s">
        <v>137</v>
      </c>
      <c r="E41" s="23" t="s">
        <v>47</v>
      </c>
      <c r="F41"/>
      <c r="G41" s="24"/>
      <c r="H41" s="24"/>
      <c r="I41" s="25"/>
      <c r="J41" s="26" t="str">
        <f t="shared" si="5"/>
        <v/>
      </c>
      <c r="K41" s="27"/>
      <c r="L41" s="25"/>
      <c r="M41" s="26" t="str">
        <f t="shared" si="0"/>
        <v/>
      </c>
      <c r="N41" s="27"/>
      <c r="O41" s="24"/>
      <c r="P41" s="28" t="str">
        <f t="shared" si="6"/>
        <v/>
      </c>
      <c r="Q41" s="29" t="str">
        <f t="shared" si="1"/>
        <v/>
      </c>
      <c r="R41" s="30"/>
      <c r="S41"/>
      <c r="T41" s="43"/>
      <c r="U41" s="58"/>
      <c r="V41" s="59"/>
      <c r="W41" s="58"/>
      <c r="X41" s="59"/>
      <c r="Y41" s="58"/>
      <c r="Z41" s="59"/>
      <c r="AA41" s="58"/>
      <c r="AB41" s="35">
        <f t="shared" si="7"/>
        <v>0</v>
      </c>
      <c r="AC41" s="44">
        <f t="shared" si="2"/>
        <v>0</v>
      </c>
      <c r="AD41"/>
      <c r="AE41" s="144"/>
      <c r="AF41" s="144"/>
      <c r="AG41" s="144"/>
      <c r="AH41" s="144"/>
      <c r="AI41" s="144"/>
      <c r="AJ41" s="144"/>
      <c r="AK41"/>
      <c r="AL41"/>
      <c r="AM41"/>
      <c r="AN41"/>
      <c r="AO41"/>
      <c r="AP41"/>
      <c r="AQ41"/>
      <c r="AR41" s="42">
        <f t="shared" si="8"/>
        <v>0</v>
      </c>
      <c r="AS41" s="35">
        <f t="shared" si="3"/>
        <v>0</v>
      </c>
      <c r="AT41" s="42">
        <f t="shared" si="9"/>
        <v>0</v>
      </c>
      <c r="AU41" s="45" t="e">
        <f t="shared" si="4"/>
        <v>#VALUE!</v>
      </c>
      <c r="AV41"/>
      <c r="AW41"/>
      <c r="AX41"/>
    </row>
    <row r="42" spans="1:50" s="49" customFormat="1" ht="17.25" customHeight="1">
      <c r="A42" s="1"/>
      <c r="B42" s="22" t="s">
        <v>136</v>
      </c>
      <c r="C42" s="22" t="s">
        <v>138</v>
      </c>
      <c r="D42" s="22" t="s">
        <v>139</v>
      </c>
      <c r="E42" s="23" t="s">
        <v>40</v>
      </c>
      <c r="F42"/>
      <c r="G42" s="24"/>
      <c r="H42" s="24"/>
      <c r="I42" s="25"/>
      <c r="J42" s="26" t="str">
        <f t="shared" si="5"/>
        <v/>
      </c>
      <c r="K42" s="27"/>
      <c r="L42" s="25"/>
      <c r="M42" s="26" t="str">
        <f t="shared" si="0"/>
        <v/>
      </c>
      <c r="N42" s="27"/>
      <c r="O42" s="24"/>
      <c r="P42" s="28" t="str">
        <f t="shared" si="6"/>
        <v/>
      </c>
      <c r="Q42" s="29" t="str">
        <f t="shared" si="1"/>
        <v/>
      </c>
      <c r="R42" s="30"/>
      <c r="S42"/>
      <c r="T42" s="43"/>
      <c r="U42" s="58"/>
      <c r="V42" s="59"/>
      <c r="W42" s="58"/>
      <c r="X42" s="59"/>
      <c r="Y42" s="58"/>
      <c r="Z42" s="59"/>
      <c r="AA42" s="58"/>
      <c r="AB42" s="35">
        <f t="shared" si="7"/>
        <v>0</v>
      </c>
      <c r="AC42" s="44">
        <f t="shared" si="2"/>
        <v>0</v>
      </c>
      <c r="AD42"/>
      <c r="AE42" s="37"/>
      <c r="AF42" s="37"/>
      <c r="AG42" s="37"/>
      <c r="AH42" s="37"/>
      <c r="AI42" s="37"/>
      <c r="AJ42" s="37"/>
      <c r="AK42" s="37"/>
      <c r="AL42"/>
      <c r="AM42"/>
      <c r="AN42"/>
      <c r="AO42"/>
      <c r="AP42"/>
      <c r="AQ42"/>
      <c r="AR42" s="42">
        <f t="shared" si="8"/>
        <v>0</v>
      </c>
      <c r="AS42" s="35">
        <f t="shared" si="3"/>
        <v>0</v>
      </c>
      <c r="AT42" s="42">
        <f t="shared" si="9"/>
        <v>0</v>
      </c>
      <c r="AU42" s="45" t="e">
        <f t="shared" si="4"/>
        <v>#VALUE!</v>
      </c>
      <c r="AV42"/>
      <c r="AW42"/>
      <c r="AX42"/>
    </row>
    <row r="43" spans="1:50" s="49" customFormat="1" ht="16.95" customHeight="1">
      <c r="A43" s="1"/>
      <c r="B43" s="22" t="s">
        <v>140</v>
      </c>
      <c r="C43" s="55" t="s">
        <v>53</v>
      </c>
      <c r="D43" s="22" t="s">
        <v>141</v>
      </c>
      <c r="E43" s="23" t="s">
        <v>40</v>
      </c>
      <c r="F43"/>
      <c r="G43" s="24"/>
      <c r="H43" s="24"/>
      <c r="I43" s="25"/>
      <c r="J43" s="26" t="str">
        <f t="shared" si="5"/>
        <v/>
      </c>
      <c r="K43" s="27"/>
      <c r="L43" s="25"/>
      <c r="M43" s="26" t="str">
        <f t="shared" si="0"/>
        <v/>
      </c>
      <c r="N43" s="27"/>
      <c r="O43" s="24"/>
      <c r="P43" s="28" t="str">
        <f t="shared" si="6"/>
        <v/>
      </c>
      <c r="Q43" s="29" t="str">
        <f t="shared" si="1"/>
        <v/>
      </c>
      <c r="R43" s="30"/>
      <c r="S43"/>
      <c r="T43" s="43"/>
      <c r="U43" s="58"/>
      <c r="V43" s="59"/>
      <c r="W43" s="58"/>
      <c r="X43" s="59"/>
      <c r="Y43" s="58"/>
      <c r="Z43" s="59"/>
      <c r="AA43" s="58"/>
      <c r="AB43" s="35">
        <f t="shared" si="7"/>
        <v>0</v>
      </c>
      <c r="AC43" s="44">
        <f t="shared" si="2"/>
        <v>0</v>
      </c>
      <c r="AD43"/>
      <c r="AE43" s="37"/>
      <c r="AF43" s="37"/>
      <c r="AG43" s="37"/>
      <c r="AH43" s="37"/>
      <c r="AI43" s="37"/>
      <c r="AJ43" s="37"/>
      <c r="AK43"/>
      <c r="AL43"/>
      <c r="AM43"/>
      <c r="AN43"/>
      <c r="AO43"/>
      <c r="AP43"/>
      <c r="AQ43"/>
      <c r="AR43" s="42">
        <f t="shared" si="8"/>
        <v>0</v>
      </c>
      <c r="AS43" s="35">
        <f t="shared" si="3"/>
        <v>0</v>
      </c>
      <c r="AT43" s="42">
        <f t="shared" si="9"/>
        <v>0</v>
      </c>
      <c r="AU43" s="45" t="e">
        <f t="shared" si="4"/>
        <v>#VALUE!</v>
      </c>
      <c r="AV43"/>
      <c r="AW43"/>
      <c r="AX43"/>
    </row>
    <row r="44" spans="1:50" s="49" customFormat="1" ht="17.25" customHeight="1">
      <c r="A44" s="1"/>
      <c r="B44" s="22" t="s">
        <v>142</v>
      </c>
      <c r="C44" s="22" t="s">
        <v>143</v>
      </c>
      <c r="D44" s="22" t="s">
        <v>144</v>
      </c>
      <c r="E44" s="23" t="s">
        <v>40</v>
      </c>
      <c r="F44"/>
      <c r="G44" s="24"/>
      <c r="H44" s="24"/>
      <c r="I44" s="25"/>
      <c r="J44" s="26" t="str">
        <f t="shared" si="5"/>
        <v/>
      </c>
      <c r="K44" s="27"/>
      <c r="L44" s="25"/>
      <c r="M44" s="26" t="str">
        <f t="shared" si="0"/>
        <v/>
      </c>
      <c r="N44" s="27"/>
      <c r="O44" s="24"/>
      <c r="P44" s="28" t="str">
        <f t="shared" si="6"/>
        <v/>
      </c>
      <c r="Q44" s="29" t="str">
        <f t="shared" si="1"/>
        <v/>
      </c>
      <c r="R44" s="30"/>
      <c r="S44"/>
      <c r="T44" s="43"/>
      <c r="U44" s="58"/>
      <c r="V44" s="59"/>
      <c r="W44" s="58"/>
      <c r="X44" s="59"/>
      <c r="Y44" s="58"/>
      <c r="Z44" s="59"/>
      <c r="AA44" s="58"/>
      <c r="AB44" s="35">
        <f t="shared" si="7"/>
        <v>0</v>
      </c>
      <c r="AC44" s="44">
        <f t="shared" si="2"/>
        <v>0</v>
      </c>
      <c r="AD44"/>
      <c r="AE44" s="144"/>
      <c r="AF44" s="144"/>
      <c r="AG44" s="144"/>
      <c r="AH44" s="144"/>
      <c r="AI44" s="144"/>
      <c r="AJ44" s="144"/>
      <c r="AK44"/>
      <c r="AL44"/>
      <c r="AM44"/>
      <c r="AN44"/>
      <c r="AO44"/>
      <c r="AP44"/>
      <c r="AQ44"/>
      <c r="AR44" s="42">
        <f t="shared" si="8"/>
        <v>0</v>
      </c>
      <c r="AS44" s="35">
        <f t="shared" si="3"/>
        <v>0</v>
      </c>
      <c r="AT44" s="42">
        <f t="shared" si="9"/>
        <v>0</v>
      </c>
      <c r="AU44" s="45" t="e">
        <f t="shared" si="4"/>
        <v>#VALUE!</v>
      </c>
      <c r="AV44"/>
      <c r="AW44"/>
      <c r="AX44"/>
    </row>
    <row r="45" spans="1:50" s="49" customFormat="1" ht="17.25" customHeight="1">
      <c r="A45" s="1"/>
      <c r="B45" s="22" t="s">
        <v>145</v>
      </c>
      <c r="C45" s="22" t="s">
        <v>105</v>
      </c>
      <c r="D45" s="22" t="s">
        <v>146</v>
      </c>
      <c r="E45" s="23" t="s">
        <v>47</v>
      </c>
      <c r="F45"/>
      <c r="G45" s="24"/>
      <c r="H45" s="24"/>
      <c r="I45" s="25"/>
      <c r="J45" s="26" t="str">
        <f t="shared" si="5"/>
        <v/>
      </c>
      <c r="K45" s="27"/>
      <c r="L45" s="25"/>
      <c r="M45" s="26" t="str">
        <f t="shared" si="0"/>
        <v/>
      </c>
      <c r="N45" s="27"/>
      <c r="O45" s="24"/>
      <c r="P45" s="28" t="str">
        <f t="shared" si="6"/>
        <v/>
      </c>
      <c r="Q45" s="29" t="str">
        <f t="shared" si="1"/>
        <v/>
      </c>
      <c r="R45" s="30"/>
      <c r="S45"/>
      <c r="T45" s="43"/>
      <c r="U45" s="58"/>
      <c r="V45" s="59"/>
      <c r="W45" s="58"/>
      <c r="X45" s="59"/>
      <c r="Y45" s="58"/>
      <c r="Z45" s="59"/>
      <c r="AA45" s="58"/>
      <c r="AB45" s="35">
        <f t="shared" si="7"/>
        <v>0</v>
      </c>
      <c r="AC45" s="44">
        <f t="shared" si="2"/>
        <v>0</v>
      </c>
      <c r="AD45"/>
      <c r="AE45" s="144"/>
      <c r="AF45" s="144"/>
      <c r="AG45" s="144"/>
      <c r="AH45" s="144"/>
      <c r="AI45" s="144"/>
      <c r="AJ45" s="144"/>
      <c r="AK45"/>
      <c r="AL45"/>
      <c r="AM45"/>
      <c r="AN45"/>
      <c r="AO45"/>
      <c r="AP45"/>
      <c r="AQ45"/>
      <c r="AR45" s="42">
        <f t="shared" si="8"/>
        <v>0</v>
      </c>
      <c r="AS45" s="35">
        <f t="shared" si="3"/>
        <v>0</v>
      </c>
      <c r="AT45" s="42">
        <f t="shared" si="9"/>
        <v>0</v>
      </c>
      <c r="AU45" s="45" t="e">
        <f t="shared" si="4"/>
        <v>#VALUE!</v>
      </c>
      <c r="AV45"/>
      <c r="AW45"/>
      <c r="AX45"/>
    </row>
    <row r="46" spans="1:50" s="49" customFormat="1" ht="17.25" customHeight="1">
      <c r="A46" s="1"/>
      <c r="B46" s="22" t="s">
        <v>147</v>
      </c>
      <c r="C46" s="22" t="s">
        <v>123</v>
      </c>
      <c r="D46" s="22" t="s">
        <v>148</v>
      </c>
      <c r="E46" s="23" t="s">
        <v>47</v>
      </c>
      <c r="F46"/>
      <c r="G46" s="24"/>
      <c r="H46" s="24"/>
      <c r="I46" s="25"/>
      <c r="J46" s="26" t="str">
        <f t="shared" si="5"/>
        <v/>
      </c>
      <c r="K46" s="27"/>
      <c r="L46" s="25"/>
      <c r="M46" s="26" t="str">
        <f t="shared" si="0"/>
        <v/>
      </c>
      <c r="N46" s="27"/>
      <c r="O46" s="24"/>
      <c r="P46" s="28" t="str">
        <f t="shared" si="6"/>
        <v/>
      </c>
      <c r="Q46" s="29" t="str">
        <f t="shared" si="1"/>
        <v/>
      </c>
      <c r="R46" s="30"/>
      <c r="S46"/>
      <c r="T46" s="43"/>
      <c r="U46" s="58"/>
      <c r="V46" s="59"/>
      <c r="W46" s="58"/>
      <c r="X46" s="59"/>
      <c r="Y46" s="58"/>
      <c r="Z46" s="59"/>
      <c r="AA46" s="58"/>
      <c r="AB46" s="35">
        <f t="shared" si="7"/>
        <v>0</v>
      </c>
      <c r="AC46" s="44">
        <f t="shared" si="2"/>
        <v>0</v>
      </c>
      <c r="AD46"/>
      <c r="AE46" s="144"/>
      <c r="AF46" s="144"/>
      <c r="AG46" s="144"/>
      <c r="AH46" s="144"/>
      <c r="AI46" s="144"/>
      <c r="AJ46" s="144"/>
      <c r="AK46"/>
      <c r="AL46"/>
      <c r="AM46"/>
      <c r="AN46"/>
      <c r="AO46"/>
      <c r="AP46"/>
      <c r="AQ46"/>
      <c r="AR46" s="42">
        <f t="shared" si="8"/>
        <v>0</v>
      </c>
      <c r="AS46" s="35">
        <f t="shared" si="3"/>
        <v>0</v>
      </c>
      <c r="AT46" s="42">
        <f t="shared" si="9"/>
        <v>0</v>
      </c>
      <c r="AU46" s="45" t="e">
        <f t="shared" si="4"/>
        <v>#VALUE!</v>
      </c>
      <c r="AV46"/>
      <c r="AW46"/>
      <c r="AX46"/>
    </row>
    <row r="47" spans="1:50" s="49" customFormat="1" ht="17.25" customHeight="1">
      <c r="A47" s="1"/>
      <c r="B47" s="22" t="s">
        <v>149</v>
      </c>
      <c r="C47" s="22" t="s">
        <v>45</v>
      </c>
      <c r="D47" s="22" t="s">
        <v>150</v>
      </c>
      <c r="E47" s="23" t="s">
        <v>47</v>
      </c>
      <c r="F47"/>
      <c r="G47" s="24"/>
      <c r="H47" s="24"/>
      <c r="I47" s="25"/>
      <c r="J47" s="26" t="str">
        <f t="shared" si="5"/>
        <v/>
      </c>
      <c r="K47" s="27"/>
      <c r="L47" s="25"/>
      <c r="M47" s="26" t="str">
        <f t="shared" si="0"/>
        <v/>
      </c>
      <c r="N47" s="27"/>
      <c r="O47" s="24"/>
      <c r="P47" s="28" t="str">
        <f t="shared" si="6"/>
        <v/>
      </c>
      <c r="Q47" s="29" t="str">
        <f t="shared" si="1"/>
        <v/>
      </c>
      <c r="R47" s="30"/>
      <c r="S47"/>
      <c r="T47" s="43"/>
      <c r="U47" s="58"/>
      <c r="V47" s="59"/>
      <c r="W47" s="58"/>
      <c r="X47" s="59"/>
      <c r="Y47" s="58"/>
      <c r="Z47" s="59"/>
      <c r="AA47" s="58"/>
      <c r="AB47" s="35">
        <f t="shared" si="7"/>
        <v>0</v>
      </c>
      <c r="AC47" s="44">
        <f t="shared" si="2"/>
        <v>0</v>
      </c>
      <c r="AD47"/>
      <c r="AE47" s="144"/>
      <c r="AF47" s="144"/>
      <c r="AG47" s="144"/>
      <c r="AH47" s="144"/>
      <c r="AI47" s="144"/>
      <c r="AJ47" s="144"/>
      <c r="AK47"/>
      <c r="AL47"/>
      <c r="AM47"/>
      <c r="AN47"/>
      <c r="AO47"/>
      <c r="AP47"/>
      <c r="AQ47"/>
      <c r="AR47" s="42">
        <f t="shared" si="8"/>
        <v>0</v>
      </c>
      <c r="AS47" s="35">
        <f t="shared" si="3"/>
        <v>0</v>
      </c>
      <c r="AT47" s="42">
        <f t="shared" si="9"/>
        <v>0</v>
      </c>
      <c r="AU47" s="45" t="e">
        <f t="shared" si="4"/>
        <v>#VALUE!</v>
      </c>
      <c r="AV47"/>
      <c r="AW47"/>
      <c r="AX47"/>
    </row>
    <row r="48" spans="1:50" s="49" customFormat="1" ht="17.25" customHeight="1">
      <c r="A48" s="1"/>
      <c r="B48" s="22" t="s">
        <v>151</v>
      </c>
      <c r="C48" s="22" t="s">
        <v>38</v>
      </c>
      <c r="D48" s="22" t="s">
        <v>152</v>
      </c>
      <c r="E48" s="23" t="s">
        <v>40</v>
      </c>
      <c r="F48"/>
      <c r="G48" s="24"/>
      <c r="H48" s="24"/>
      <c r="I48" s="25"/>
      <c r="J48" s="26" t="str">
        <f t="shared" si="5"/>
        <v/>
      </c>
      <c r="K48" s="27"/>
      <c r="L48" s="25"/>
      <c r="M48" s="26" t="str">
        <f t="shared" si="0"/>
        <v/>
      </c>
      <c r="N48" s="27"/>
      <c r="O48" s="24"/>
      <c r="P48" s="28" t="str">
        <f t="shared" si="6"/>
        <v/>
      </c>
      <c r="Q48" s="29" t="str">
        <f t="shared" si="1"/>
        <v/>
      </c>
      <c r="R48" s="30"/>
      <c r="S48"/>
      <c r="T48" s="43"/>
      <c r="U48" s="58"/>
      <c r="V48" s="59"/>
      <c r="W48" s="58"/>
      <c r="X48" s="59"/>
      <c r="Y48" s="58"/>
      <c r="Z48" s="59"/>
      <c r="AA48" s="58"/>
      <c r="AB48" s="35">
        <f t="shared" si="7"/>
        <v>0</v>
      </c>
      <c r="AC48" s="44">
        <f t="shared" si="2"/>
        <v>0</v>
      </c>
      <c r="AD48"/>
      <c r="AE48" s="144"/>
      <c r="AF48" s="144"/>
      <c r="AG48" s="144"/>
      <c r="AH48" s="144"/>
      <c r="AI48" s="144"/>
      <c r="AJ48" s="144"/>
      <c r="AK48"/>
      <c r="AL48"/>
      <c r="AM48"/>
      <c r="AN48"/>
      <c r="AO48"/>
      <c r="AP48"/>
      <c r="AQ48"/>
      <c r="AR48" s="42">
        <f t="shared" si="8"/>
        <v>0</v>
      </c>
      <c r="AS48" s="35">
        <f t="shared" si="3"/>
        <v>0</v>
      </c>
      <c r="AT48" s="42">
        <f t="shared" si="9"/>
        <v>0</v>
      </c>
      <c r="AU48" s="45" t="e">
        <f t="shared" si="4"/>
        <v>#VALUE!</v>
      </c>
      <c r="AV48"/>
      <c r="AW48"/>
      <c r="AX48"/>
    </row>
    <row r="49" spans="1:50" s="49" customFormat="1" ht="17.25" customHeight="1">
      <c r="A49" s="1"/>
      <c r="B49" s="22" t="s">
        <v>153</v>
      </c>
      <c r="C49" s="22" t="s">
        <v>72</v>
      </c>
      <c r="D49" s="22" t="s">
        <v>154</v>
      </c>
      <c r="E49" s="23" t="s">
        <v>155</v>
      </c>
      <c r="F49"/>
      <c r="G49" s="24"/>
      <c r="H49" s="24"/>
      <c r="I49" s="25"/>
      <c r="J49" s="26" t="str">
        <f t="shared" si="5"/>
        <v/>
      </c>
      <c r="K49" s="27"/>
      <c r="L49" s="25"/>
      <c r="M49" s="26" t="str">
        <f t="shared" si="0"/>
        <v/>
      </c>
      <c r="N49" s="27"/>
      <c r="O49" s="24"/>
      <c r="P49" s="28" t="str">
        <f t="shared" si="6"/>
        <v/>
      </c>
      <c r="Q49" s="29" t="str">
        <f t="shared" si="1"/>
        <v/>
      </c>
      <c r="R49" s="30"/>
      <c r="S49"/>
      <c r="T49" s="43"/>
      <c r="U49" s="58"/>
      <c r="V49" s="59"/>
      <c r="W49" s="58"/>
      <c r="X49" s="59"/>
      <c r="Y49" s="58"/>
      <c r="Z49" s="59"/>
      <c r="AA49" s="58"/>
      <c r="AB49" s="35">
        <f t="shared" si="7"/>
        <v>0</v>
      </c>
      <c r="AC49" s="44">
        <f t="shared" si="2"/>
        <v>0</v>
      </c>
      <c r="AD49"/>
      <c r="AE49" s="144"/>
      <c r="AF49" s="144"/>
      <c r="AG49" s="144"/>
      <c r="AH49" s="144"/>
      <c r="AI49" s="144"/>
      <c r="AJ49" s="144"/>
      <c r="AK49"/>
      <c r="AL49"/>
      <c r="AM49"/>
      <c r="AN49"/>
      <c r="AO49"/>
      <c r="AP49"/>
      <c r="AQ49"/>
      <c r="AR49" s="42">
        <f t="shared" si="8"/>
        <v>0</v>
      </c>
      <c r="AS49" s="35">
        <f t="shared" si="3"/>
        <v>0</v>
      </c>
      <c r="AT49" s="42">
        <f t="shared" si="9"/>
        <v>0</v>
      </c>
      <c r="AU49" s="45" t="e">
        <f t="shared" si="4"/>
        <v>#VALUE!</v>
      </c>
      <c r="AV49"/>
      <c r="AW49"/>
      <c r="AX49"/>
    </row>
    <row r="50" spans="1:50" s="49" customFormat="1" ht="17.25" customHeight="1">
      <c r="A50" s="1"/>
      <c r="B50" s="22" t="s">
        <v>153</v>
      </c>
      <c r="C50" s="22" t="s">
        <v>45</v>
      </c>
      <c r="D50" s="22" t="s">
        <v>156</v>
      </c>
      <c r="E50" s="23" t="s">
        <v>47</v>
      </c>
      <c r="F50"/>
      <c r="G50" s="24"/>
      <c r="H50" s="24"/>
      <c r="I50" s="25"/>
      <c r="J50" s="26" t="str">
        <f t="shared" si="5"/>
        <v/>
      </c>
      <c r="K50" s="27"/>
      <c r="L50" s="25"/>
      <c r="M50" s="26" t="str">
        <f t="shared" si="0"/>
        <v/>
      </c>
      <c r="N50" s="27"/>
      <c r="O50" s="24"/>
      <c r="P50" s="28" t="str">
        <f t="shared" si="6"/>
        <v/>
      </c>
      <c r="Q50" s="29" t="str">
        <f t="shared" si="1"/>
        <v/>
      </c>
      <c r="R50" s="30"/>
      <c r="S50"/>
      <c r="T50" s="43"/>
      <c r="U50" s="58"/>
      <c r="V50" s="59"/>
      <c r="W50" s="58"/>
      <c r="X50" s="59"/>
      <c r="Y50" s="58"/>
      <c r="Z50" s="59"/>
      <c r="AA50" s="58"/>
      <c r="AB50" s="35">
        <f t="shared" si="7"/>
        <v>0</v>
      </c>
      <c r="AC50" s="44">
        <f t="shared" si="2"/>
        <v>0</v>
      </c>
      <c r="AD50"/>
      <c r="AE50" s="37"/>
      <c r="AF50" s="37"/>
      <c r="AG50" s="37"/>
      <c r="AH50" s="37"/>
      <c r="AI50" s="37"/>
      <c r="AJ50" s="37"/>
      <c r="AK50"/>
      <c r="AL50"/>
      <c r="AM50"/>
      <c r="AN50"/>
      <c r="AO50"/>
      <c r="AP50"/>
      <c r="AQ50"/>
      <c r="AR50" s="42">
        <f t="shared" si="8"/>
        <v>0</v>
      </c>
      <c r="AS50" s="35">
        <f t="shared" si="3"/>
        <v>0</v>
      </c>
      <c r="AT50" s="42">
        <f t="shared" si="9"/>
        <v>0</v>
      </c>
      <c r="AU50" s="45" t="e">
        <f t="shared" si="4"/>
        <v>#VALUE!</v>
      </c>
      <c r="AV50"/>
      <c r="AW50"/>
      <c r="AX50"/>
    </row>
    <row r="51" spans="1:50" s="61" customFormat="1" ht="17.25" customHeight="1">
      <c r="A51" s="1"/>
      <c r="B51" s="22" t="s">
        <v>157</v>
      </c>
      <c r="C51" s="22" t="s">
        <v>50</v>
      </c>
      <c r="D51" s="22" t="s">
        <v>158</v>
      </c>
      <c r="E51" s="23" t="s">
        <v>47</v>
      </c>
      <c r="F51"/>
      <c r="G51" s="24"/>
      <c r="H51" s="24"/>
      <c r="I51" s="25"/>
      <c r="J51" s="26" t="str">
        <f t="shared" si="5"/>
        <v/>
      </c>
      <c r="K51" s="27"/>
      <c r="L51" s="25"/>
      <c r="M51" s="26" t="str">
        <f t="shared" si="0"/>
        <v/>
      </c>
      <c r="N51" s="27"/>
      <c r="O51" s="24"/>
      <c r="P51" s="28" t="str">
        <f t="shared" si="6"/>
        <v/>
      </c>
      <c r="Q51" s="29" t="str">
        <f t="shared" si="1"/>
        <v/>
      </c>
      <c r="R51" s="30"/>
      <c r="S51"/>
      <c r="T51" s="43"/>
      <c r="U51" s="58"/>
      <c r="V51" s="59"/>
      <c r="W51" s="58"/>
      <c r="X51" s="59"/>
      <c r="Y51" s="58"/>
      <c r="Z51" s="59"/>
      <c r="AA51" s="58"/>
      <c r="AB51" s="35">
        <f t="shared" si="7"/>
        <v>0</v>
      </c>
      <c r="AC51" s="44">
        <f t="shared" si="2"/>
        <v>0</v>
      </c>
      <c r="AD51"/>
      <c r="AE51" s="37"/>
      <c r="AF51" s="37"/>
      <c r="AG51" s="37"/>
      <c r="AH51" s="37"/>
      <c r="AI51" s="37"/>
      <c r="AJ51" s="37"/>
      <c r="AK51"/>
      <c r="AL51"/>
      <c r="AM51"/>
      <c r="AN51"/>
      <c r="AO51"/>
      <c r="AP51"/>
      <c r="AQ51"/>
      <c r="AR51" s="42">
        <f t="shared" si="8"/>
        <v>0</v>
      </c>
      <c r="AS51" s="35">
        <f t="shared" si="3"/>
        <v>0</v>
      </c>
      <c r="AT51" s="42">
        <f t="shared" si="9"/>
        <v>0</v>
      </c>
      <c r="AU51" s="45" t="e">
        <f t="shared" si="4"/>
        <v>#VALUE!</v>
      </c>
      <c r="AV51"/>
      <c r="AW51"/>
      <c r="AX51"/>
    </row>
    <row r="52" spans="1:50" s="40" customFormat="1" ht="17.25" customHeight="1">
      <c r="A52" s="1"/>
      <c r="B52" s="22" t="s">
        <v>159</v>
      </c>
      <c r="C52" s="22" t="s">
        <v>114</v>
      </c>
      <c r="D52" s="22" t="s">
        <v>160</v>
      </c>
      <c r="E52" s="23" t="s">
        <v>40</v>
      </c>
      <c r="F52"/>
      <c r="G52" s="24"/>
      <c r="H52" s="24"/>
      <c r="I52" s="25"/>
      <c r="J52" s="26" t="str">
        <f t="shared" si="5"/>
        <v/>
      </c>
      <c r="K52" s="27"/>
      <c r="L52" s="25"/>
      <c r="M52" s="26" t="str">
        <f t="shared" si="0"/>
        <v/>
      </c>
      <c r="N52" s="27"/>
      <c r="O52" s="24"/>
      <c r="P52" s="28" t="str">
        <f t="shared" si="6"/>
        <v/>
      </c>
      <c r="Q52" s="29" t="str">
        <f t="shared" si="1"/>
        <v/>
      </c>
      <c r="R52" s="30"/>
      <c r="S52"/>
      <c r="T52" s="43"/>
      <c r="U52" s="58"/>
      <c r="V52" s="59"/>
      <c r="W52" s="58"/>
      <c r="X52" s="59"/>
      <c r="Y52" s="58"/>
      <c r="Z52" s="59"/>
      <c r="AA52" s="58"/>
      <c r="AB52" s="35">
        <f t="shared" si="7"/>
        <v>0</v>
      </c>
      <c r="AC52" s="44">
        <f t="shared" si="2"/>
        <v>0</v>
      </c>
      <c r="AD52"/>
      <c r="AE52" s="37"/>
      <c r="AF52" s="37"/>
      <c r="AG52" s="37"/>
      <c r="AH52" s="37"/>
      <c r="AI52" s="37"/>
      <c r="AJ52" s="37"/>
      <c r="AK52"/>
      <c r="AL52"/>
      <c r="AM52"/>
      <c r="AN52"/>
      <c r="AO52"/>
      <c r="AP52"/>
      <c r="AQ52"/>
      <c r="AR52" s="42">
        <f t="shared" si="8"/>
        <v>0</v>
      </c>
      <c r="AS52" s="35">
        <f t="shared" si="3"/>
        <v>0</v>
      </c>
      <c r="AT52" s="42">
        <f t="shared" si="9"/>
        <v>0</v>
      </c>
      <c r="AU52" s="45" t="e">
        <f t="shared" si="4"/>
        <v>#VALUE!</v>
      </c>
      <c r="AV52"/>
      <c r="AW52"/>
      <c r="AX52"/>
    </row>
    <row r="53" spans="1:50" s="40" customFormat="1" ht="17.25" customHeight="1">
      <c r="A53" s="1"/>
      <c r="B53" s="22" t="s">
        <v>159</v>
      </c>
      <c r="C53" s="22" t="s">
        <v>143</v>
      </c>
      <c r="D53" s="22" t="s">
        <v>161</v>
      </c>
      <c r="E53" s="23" t="s">
        <v>40</v>
      </c>
      <c r="F53"/>
      <c r="G53" s="24"/>
      <c r="H53" s="24"/>
      <c r="I53" s="25"/>
      <c r="J53" s="26" t="str">
        <f t="shared" si="5"/>
        <v/>
      </c>
      <c r="K53" s="27"/>
      <c r="L53" s="25"/>
      <c r="M53" s="26" t="str">
        <f t="shared" si="0"/>
        <v/>
      </c>
      <c r="N53" s="27"/>
      <c r="O53" s="24"/>
      <c r="P53" s="28" t="str">
        <f t="shared" si="6"/>
        <v/>
      </c>
      <c r="Q53" s="29" t="str">
        <f t="shared" si="1"/>
        <v/>
      </c>
      <c r="R53" s="30"/>
      <c r="S53"/>
      <c r="T53" s="43"/>
      <c r="U53" s="58"/>
      <c r="V53" s="59"/>
      <c r="W53" s="58"/>
      <c r="X53" s="59"/>
      <c r="Y53" s="58"/>
      <c r="Z53" s="59"/>
      <c r="AA53" s="58"/>
      <c r="AB53" s="35">
        <f t="shared" si="7"/>
        <v>0</v>
      </c>
      <c r="AC53" s="44">
        <f t="shared" si="2"/>
        <v>0</v>
      </c>
      <c r="AD53"/>
      <c r="AE53" s="37"/>
      <c r="AF53" s="37"/>
      <c r="AG53" s="37"/>
      <c r="AH53" s="37"/>
      <c r="AI53" s="37"/>
      <c r="AJ53" s="37"/>
      <c r="AK53"/>
      <c r="AL53"/>
      <c r="AM53"/>
      <c r="AN53"/>
      <c r="AO53"/>
      <c r="AP53"/>
      <c r="AQ53"/>
      <c r="AR53" s="42">
        <f>IFERROR(IF(M53&gt;0,M53*P53,0),0)</f>
        <v>0</v>
      </c>
      <c r="AS53" s="35">
        <f>AR53-O53</f>
        <v>0</v>
      </c>
      <c r="AT53" s="42">
        <f>IFERROR((O53*R53)/10^6,"")</f>
        <v>0</v>
      </c>
      <c r="AU53" s="45" t="e">
        <f>AT53-Q53</f>
        <v>#VALUE!</v>
      </c>
      <c r="AV53"/>
      <c r="AW53"/>
      <c r="AX53"/>
    </row>
    <row r="54" spans="1:50" s="40" customFormat="1" ht="17.25" customHeight="1">
      <c r="A54" s="1"/>
      <c r="B54" s="22" t="s">
        <v>162</v>
      </c>
      <c r="C54" s="22" t="s">
        <v>163</v>
      </c>
      <c r="D54" s="22" t="s">
        <v>162</v>
      </c>
      <c r="E54" s="23" t="s">
        <v>47</v>
      </c>
      <c r="F54"/>
      <c r="G54" s="24"/>
      <c r="H54" s="24"/>
      <c r="I54" s="25"/>
      <c r="J54" s="26" t="str">
        <f t="shared" si="5"/>
        <v/>
      </c>
      <c r="K54" s="27"/>
      <c r="L54" s="25"/>
      <c r="M54" s="26" t="str">
        <f t="shared" si="0"/>
        <v/>
      </c>
      <c r="N54" s="27"/>
      <c r="O54" s="24"/>
      <c r="P54" s="28" t="str">
        <f t="shared" si="6"/>
        <v/>
      </c>
      <c r="Q54" s="29" t="str">
        <f t="shared" si="1"/>
        <v/>
      </c>
      <c r="R54" s="30"/>
      <c r="S54"/>
      <c r="T54" s="43"/>
      <c r="U54" s="58"/>
      <c r="V54" s="59"/>
      <c r="W54" s="58"/>
      <c r="X54" s="59"/>
      <c r="Y54" s="58"/>
      <c r="Z54" s="59"/>
      <c r="AA54" s="58"/>
      <c r="AB54" s="35">
        <f t="shared" si="7"/>
        <v>0</v>
      </c>
      <c r="AC54" s="44">
        <f t="shared" si="2"/>
        <v>0</v>
      </c>
      <c r="AD54"/>
      <c r="AE54" s="37"/>
      <c r="AF54" s="37"/>
      <c r="AG54" s="37"/>
      <c r="AH54" s="37"/>
      <c r="AI54" s="37"/>
      <c r="AJ54" s="37"/>
      <c r="AK54"/>
      <c r="AL54"/>
      <c r="AM54"/>
      <c r="AN54"/>
      <c r="AO54"/>
      <c r="AP54"/>
      <c r="AQ54"/>
      <c r="AR54" s="42">
        <f t="shared" si="8"/>
        <v>0</v>
      </c>
      <c r="AS54" s="35">
        <f t="shared" si="3"/>
        <v>0</v>
      </c>
      <c r="AT54" s="42">
        <f t="shared" si="9"/>
        <v>0</v>
      </c>
      <c r="AU54" s="45" t="e">
        <f t="shared" si="4"/>
        <v>#VALUE!</v>
      </c>
      <c r="AV54"/>
      <c r="AW54"/>
      <c r="AX54"/>
    </row>
    <row r="55" spans="1:50" s="40" customFormat="1" ht="17.25" customHeight="1">
      <c r="A55" s="1"/>
      <c r="B55" s="22" t="s">
        <v>164</v>
      </c>
      <c r="C55" s="22" t="s">
        <v>165</v>
      </c>
      <c r="D55" s="22" t="s">
        <v>166</v>
      </c>
      <c r="E55" s="23" t="s">
        <v>48</v>
      </c>
      <c r="F55"/>
      <c r="G55" s="24"/>
      <c r="H55" s="24"/>
      <c r="I55" s="25"/>
      <c r="J55" s="26" t="str">
        <f t="shared" si="5"/>
        <v/>
      </c>
      <c r="K55" s="27"/>
      <c r="L55" s="25"/>
      <c r="M55" s="26" t="str">
        <f t="shared" si="0"/>
        <v/>
      </c>
      <c r="N55" s="27"/>
      <c r="O55" s="24"/>
      <c r="P55" s="28" t="str">
        <f t="shared" si="6"/>
        <v/>
      </c>
      <c r="Q55" s="29" t="str">
        <f t="shared" si="1"/>
        <v/>
      </c>
      <c r="R55" s="30"/>
      <c r="S55"/>
      <c r="T55" s="43"/>
      <c r="U55" s="58"/>
      <c r="V55" s="59"/>
      <c r="W55" s="58"/>
      <c r="X55" s="59"/>
      <c r="Y55" s="58"/>
      <c r="Z55" s="59"/>
      <c r="AA55" s="58"/>
      <c r="AB55" s="35">
        <f t="shared" si="7"/>
        <v>0</v>
      </c>
      <c r="AC55" s="44">
        <f t="shared" si="2"/>
        <v>0</v>
      </c>
      <c r="AD55"/>
      <c r="AE55" s="37"/>
      <c r="AF55" s="37"/>
      <c r="AG55" s="37"/>
      <c r="AH55" s="37"/>
      <c r="AI55" s="37"/>
      <c r="AJ55" s="37"/>
      <c r="AK55"/>
      <c r="AL55"/>
      <c r="AM55"/>
      <c r="AN55"/>
      <c r="AO55"/>
      <c r="AP55"/>
      <c r="AQ55"/>
      <c r="AR55" s="42">
        <f t="shared" si="8"/>
        <v>0</v>
      </c>
      <c r="AS55" s="35">
        <f t="shared" si="3"/>
        <v>0</v>
      </c>
      <c r="AT55" s="42">
        <f t="shared" si="9"/>
        <v>0</v>
      </c>
      <c r="AU55" s="45" t="e">
        <f t="shared" si="4"/>
        <v>#VALUE!</v>
      </c>
      <c r="AV55"/>
      <c r="AW55"/>
      <c r="AX55"/>
    </row>
    <row r="56" spans="1:50" s="40" customFormat="1" ht="17.25" customHeight="1">
      <c r="A56" s="1"/>
      <c r="B56" s="22" t="s">
        <v>167</v>
      </c>
      <c r="C56" s="22" t="s">
        <v>168</v>
      </c>
      <c r="D56" s="22" t="s">
        <v>169</v>
      </c>
      <c r="E56" s="23" t="s">
        <v>47</v>
      </c>
      <c r="F56"/>
      <c r="G56" s="24"/>
      <c r="H56" s="24"/>
      <c r="I56" s="25"/>
      <c r="J56" s="26" t="str">
        <f t="shared" si="5"/>
        <v/>
      </c>
      <c r="K56" s="27"/>
      <c r="L56" s="25"/>
      <c r="M56" s="26" t="str">
        <f t="shared" si="0"/>
        <v/>
      </c>
      <c r="N56" s="27"/>
      <c r="O56" s="24"/>
      <c r="P56" s="28" t="str">
        <f t="shared" si="6"/>
        <v/>
      </c>
      <c r="Q56" s="29" t="str">
        <f t="shared" si="1"/>
        <v/>
      </c>
      <c r="R56" s="30"/>
      <c r="S56"/>
      <c r="T56" s="43"/>
      <c r="U56" s="58"/>
      <c r="V56" s="59"/>
      <c r="W56" s="58"/>
      <c r="X56" s="59"/>
      <c r="Y56" s="58"/>
      <c r="Z56" s="59"/>
      <c r="AA56" s="58"/>
      <c r="AB56" s="35">
        <f t="shared" si="7"/>
        <v>0</v>
      </c>
      <c r="AC56" s="44">
        <f t="shared" si="2"/>
        <v>0</v>
      </c>
      <c r="AD56"/>
      <c r="AE56" s="37"/>
      <c r="AF56" s="37"/>
      <c r="AG56" s="37"/>
      <c r="AH56" s="37"/>
      <c r="AI56" s="37"/>
      <c r="AJ56" s="37"/>
      <c r="AK56"/>
      <c r="AL56"/>
      <c r="AM56"/>
      <c r="AN56"/>
      <c r="AO56"/>
      <c r="AP56"/>
      <c r="AQ56"/>
      <c r="AR56" s="42">
        <f t="shared" si="8"/>
        <v>0</v>
      </c>
      <c r="AS56" s="35">
        <f t="shared" si="3"/>
        <v>0</v>
      </c>
      <c r="AT56" s="42">
        <f t="shared" si="9"/>
        <v>0</v>
      </c>
      <c r="AU56" s="45" t="e">
        <f t="shared" si="4"/>
        <v>#VALUE!</v>
      </c>
      <c r="AV56"/>
      <c r="AW56"/>
      <c r="AX56"/>
    </row>
    <row r="57" spans="1:50" s="40" customFormat="1" ht="15" customHeight="1">
      <c r="A57" s="1"/>
      <c r="B57" s="22" t="s">
        <v>170</v>
      </c>
      <c r="C57" s="22" t="s">
        <v>171</v>
      </c>
      <c r="D57" s="22" t="s">
        <v>170</v>
      </c>
      <c r="E57" s="23" t="s">
        <v>155</v>
      </c>
      <c r="F57"/>
      <c r="G57" s="24"/>
      <c r="H57" s="24"/>
      <c r="I57" s="25"/>
      <c r="J57" s="26" t="str">
        <f t="shared" si="5"/>
        <v/>
      </c>
      <c r="K57" s="27"/>
      <c r="L57" s="25"/>
      <c r="M57" s="26" t="str">
        <f t="shared" si="0"/>
        <v/>
      </c>
      <c r="N57" s="27"/>
      <c r="O57" s="24"/>
      <c r="P57" s="28" t="str">
        <f t="shared" si="6"/>
        <v/>
      </c>
      <c r="Q57" s="29" t="str">
        <f t="shared" si="1"/>
        <v/>
      </c>
      <c r="R57" s="30"/>
      <c r="S57" s="56"/>
      <c r="T57" s="43"/>
      <c r="U57" s="58"/>
      <c r="V57" s="59"/>
      <c r="W57" s="58"/>
      <c r="X57" s="59"/>
      <c r="Y57" s="58"/>
      <c r="Z57" s="59"/>
      <c r="AA57" s="58"/>
      <c r="AB57" s="35">
        <f t="shared" si="7"/>
        <v>0</v>
      </c>
      <c r="AC57" s="44">
        <f t="shared" si="2"/>
        <v>0</v>
      </c>
      <c r="AD57"/>
      <c r="AE57" s="37"/>
      <c r="AF57" s="37"/>
      <c r="AG57" s="37"/>
      <c r="AH57" s="37"/>
      <c r="AI57" s="37"/>
      <c r="AJ57" s="37"/>
      <c r="AK57"/>
      <c r="AL57"/>
      <c r="AM57"/>
      <c r="AN57"/>
      <c r="AO57"/>
      <c r="AP57"/>
      <c r="AQ57"/>
      <c r="AR57" s="42"/>
      <c r="AS57" s="35"/>
      <c r="AT57" s="42"/>
      <c r="AU57" s="45"/>
      <c r="AV57"/>
      <c r="AW57"/>
      <c r="AX57"/>
    </row>
    <row r="58" spans="1:50" s="49" customFormat="1" ht="17.25" customHeight="1">
      <c r="A58" s="1"/>
      <c r="B58" s="22" t="s">
        <v>172</v>
      </c>
      <c r="C58" s="22" t="s">
        <v>56</v>
      </c>
      <c r="D58" s="22" t="s">
        <v>173</v>
      </c>
      <c r="E58" s="23" t="s">
        <v>40</v>
      </c>
      <c r="F58"/>
      <c r="G58" s="24"/>
      <c r="H58" s="24"/>
      <c r="I58" s="25"/>
      <c r="J58" s="26" t="str">
        <f t="shared" si="5"/>
        <v/>
      </c>
      <c r="K58" s="27"/>
      <c r="L58" s="25"/>
      <c r="M58" s="26" t="str">
        <f t="shared" si="0"/>
        <v/>
      </c>
      <c r="N58" s="27"/>
      <c r="O58" s="24"/>
      <c r="P58" s="28" t="str">
        <f t="shared" si="6"/>
        <v/>
      </c>
      <c r="Q58" s="29" t="str">
        <f t="shared" si="1"/>
        <v/>
      </c>
      <c r="R58" s="30"/>
      <c r="S58"/>
      <c r="T58" s="43"/>
      <c r="U58" s="58"/>
      <c r="V58" s="59"/>
      <c r="W58" s="58"/>
      <c r="X58" s="59"/>
      <c r="Y58" s="58"/>
      <c r="Z58" s="59"/>
      <c r="AA58" s="58"/>
      <c r="AB58" s="35">
        <f t="shared" si="7"/>
        <v>0</v>
      </c>
      <c r="AC58" s="44">
        <f t="shared" si="2"/>
        <v>0</v>
      </c>
      <c r="AD58"/>
      <c r="AE58" s="37"/>
      <c r="AF58" s="37"/>
      <c r="AG58" s="37"/>
      <c r="AH58" s="37"/>
      <c r="AI58" s="37"/>
      <c r="AJ58" s="37"/>
      <c r="AK58"/>
      <c r="AL58"/>
      <c r="AM58"/>
      <c r="AN58"/>
      <c r="AO58"/>
      <c r="AP58"/>
      <c r="AQ58"/>
      <c r="AR58" s="42">
        <f t="shared" ref="AR58" si="10">IFERROR(IF(M58&gt;0,M58*P58,0),0)</f>
        <v>0</v>
      </c>
      <c r="AS58" s="35">
        <f t="shared" ref="AS58" si="11">AR58-O58</f>
        <v>0</v>
      </c>
      <c r="AT58" s="42">
        <f t="shared" ref="AT58" si="12">IFERROR((O58*R58)/10^6,"")</f>
        <v>0</v>
      </c>
      <c r="AU58" s="45" t="e">
        <f t="shared" ref="AU58" si="13">AT58-Q58</f>
        <v>#VALUE!</v>
      </c>
      <c r="AV58"/>
      <c r="AW58"/>
      <c r="AX58"/>
    </row>
    <row r="59" spans="1:50" s="49" customFormat="1" ht="17.25" customHeight="1">
      <c r="A59" s="1"/>
      <c r="B59" s="22" t="s">
        <v>174</v>
      </c>
      <c r="C59" s="22" t="s">
        <v>53</v>
      </c>
      <c r="D59" s="22" t="s">
        <v>175</v>
      </c>
      <c r="E59" s="23" t="s">
        <v>40</v>
      </c>
      <c r="F59"/>
      <c r="G59" s="24"/>
      <c r="H59" s="24"/>
      <c r="I59" s="25"/>
      <c r="J59" s="26" t="str">
        <f t="shared" si="5"/>
        <v/>
      </c>
      <c r="K59" s="27"/>
      <c r="L59" s="25"/>
      <c r="M59" s="26" t="str">
        <f t="shared" si="0"/>
        <v/>
      </c>
      <c r="N59" s="27"/>
      <c r="O59" s="24"/>
      <c r="P59" s="28" t="str">
        <f t="shared" si="6"/>
        <v/>
      </c>
      <c r="Q59" s="29" t="str">
        <f t="shared" si="1"/>
        <v/>
      </c>
      <c r="R59" s="30"/>
      <c r="S59"/>
      <c r="T59" s="43"/>
      <c r="U59" s="58"/>
      <c r="V59" s="59"/>
      <c r="W59" s="58"/>
      <c r="X59" s="59"/>
      <c r="Y59" s="58"/>
      <c r="Z59" s="59"/>
      <c r="AA59" s="58"/>
      <c r="AB59" s="35">
        <f t="shared" si="7"/>
        <v>0</v>
      </c>
      <c r="AC59" s="44">
        <f t="shared" si="2"/>
        <v>0</v>
      </c>
      <c r="AD59"/>
      <c r="AE59" s="37"/>
      <c r="AF59" s="37"/>
      <c r="AG59" s="37"/>
      <c r="AH59" s="37"/>
      <c r="AI59" s="37"/>
      <c r="AJ59" s="37"/>
      <c r="AK59"/>
      <c r="AL59"/>
      <c r="AM59"/>
      <c r="AN59"/>
      <c r="AO59"/>
      <c r="AP59"/>
      <c r="AQ59"/>
      <c r="AR59" s="42">
        <f t="shared" si="8"/>
        <v>0</v>
      </c>
      <c r="AS59" s="35">
        <f t="shared" si="3"/>
        <v>0</v>
      </c>
      <c r="AT59" s="42">
        <f t="shared" si="9"/>
        <v>0</v>
      </c>
      <c r="AU59" s="45" t="e">
        <f t="shared" si="4"/>
        <v>#VALUE!</v>
      </c>
      <c r="AV59"/>
      <c r="AW59"/>
      <c r="AX59"/>
    </row>
    <row r="60" spans="1:50" s="40" customFormat="1" ht="17.25" customHeight="1">
      <c r="A60" s="1"/>
      <c r="B60" s="22" t="s">
        <v>176</v>
      </c>
      <c r="C60" s="22" t="s">
        <v>114</v>
      </c>
      <c r="D60" s="22" t="s">
        <v>177</v>
      </c>
      <c r="E60" s="23" t="s">
        <v>40</v>
      </c>
      <c r="F60"/>
      <c r="G60" s="24"/>
      <c r="H60" s="24"/>
      <c r="I60" s="25"/>
      <c r="J60" s="26" t="str">
        <f t="shared" si="5"/>
        <v/>
      </c>
      <c r="K60" s="27"/>
      <c r="L60" s="25"/>
      <c r="M60" s="26" t="str">
        <f t="shared" si="0"/>
        <v/>
      </c>
      <c r="N60" s="27"/>
      <c r="O60" s="24"/>
      <c r="P60" s="28" t="str">
        <f t="shared" si="6"/>
        <v/>
      </c>
      <c r="Q60" s="29" t="str">
        <f t="shared" si="1"/>
        <v/>
      </c>
      <c r="R60" s="30"/>
      <c r="S60"/>
      <c r="T60" s="43"/>
      <c r="U60" s="58"/>
      <c r="V60" s="59"/>
      <c r="W60" s="58"/>
      <c r="X60" s="59"/>
      <c r="Y60" s="58"/>
      <c r="Z60" s="59"/>
      <c r="AA60" s="58"/>
      <c r="AB60" s="35">
        <f t="shared" si="7"/>
        <v>0</v>
      </c>
      <c r="AC60" s="44">
        <f t="shared" si="2"/>
        <v>0</v>
      </c>
      <c r="AD60"/>
      <c r="AE60" s="143"/>
      <c r="AF60" s="143"/>
      <c r="AG60" s="143"/>
      <c r="AH60" s="143"/>
      <c r="AI60" s="143"/>
      <c r="AJ60" s="143"/>
      <c r="AK60"/>
      <c r="AL60"/>
      <c r="AM60"/>
      <c r="AN60"/>
      <c r="AO60"/>
      <c r="AP60"/>
      <c r="AQ60"/>
      <c r="AR60" s="42">
        <f t="shared" si="8"/>
        <v>0</v>
      </c>
      <c r="AS60" s="35">
        <f t="shared" si="3"/>
        <v>0</v>
      </c>
      <c r="AT60" s="42">
        <f t="shared" si="9"/>
        <v>0</v>
      </c>
      <c r="AU60" s="45" t="e">
        <f t="shared" si="4"/>
        <v>#VALUE!</v>
      </c>
      <c r="AV60"/>
      <c r="AW60"/>
      <c r="AX60"/>
    </row>
    <row r="61" spans="1:50" s="40" customFormat="1" ht="17.25" customHeight="1">
      <c r="A61" s="1"/>
      <c r="B61" s="22" t="s">
        <v>178</v>
      </c>
      <c r="C61" s="22" t="s">
        <v>50</v>
      </c>
      <c r="D61" s="22" t="s">
        <v>179</v>
      </c>
      <c r="E61" s="23" t="s">
        <v>47</v>
      </c>
      <c r="F61"/>
      <c r="G61" s="24"/>
      <c r="H61" s="24"/>
      <c r="I61" s="25"/>
      <c r="J61" s="26" t="str">
        <f t="shared" si="5"/>
        <v/>
      </c>
      <c r="K61" s="27"/>
      <c r="L61" s="25"/>
      <c r="M61" s="26" t="str">
        <f t="shared" si="0"/>
        <v/>
      </c>
      <c r="N61" s="27"/>
      <c r="O61" s="24"/>
      <c r="P61" s="28" t="str">
        <f t="shared" si="6"/>
        <v/>
      </c>
      <c r="Q61" s="29" t="str">
        <f t="shared" si="1"/>
        <v/>
      </c>
      <c r="R61" s="30"/>
      <c r="S61"/>
      <c r="T61" s="43"/>
      <c r="U61" s="58"/>
      <c r="V61" s="59"/>
      <c r="W61" s="58"/>
      <c r="X61" s="59"/>
      <c r="Y61" s="58"/>
      <c r="Z61" s="59"/>
      <c r="AA61" s="58"/>
      <c r="AB61" s="35">
        <f t="shared" si="7"/>
        <v>0</v>
      </c>
      <c r="AC61" s="44">
        <f t="shared" si="2"/>
        <v>0</v>
      </c>
      <c r="AD61"/>
      <c r="AE61" s="37"/>
      <c r="AF61" s="37"/>
      <c r="AG61" s="37"/>
      <c r="AH61" s="37"/>
      <c r="AI61" s="37"/>
      <c r="AJ61" s="37"/>
      <c r="AK61"/>
      <c r="AL61"/>
      <c r="AM61"/>
      <c r="AN61"/>
      <c r="AO61"/>
      <c r="AP61"/>
      <c r="AQ61"/>
      <c r="AR61" s="42">
        <f t="shared" si="8"/>
        <v>0</v>
      </c>
      <c r="AS61" s="35">
        <f t="shared" si="3"/>
        <v>0</v>
      </c>
      <c r="AT61" s="42">
        <f t="shared" si="9"/>
        <v>0</v>
      </c>
      <c r="AU61" s="45" t="e">
        <f t="shared" si="4"/>
        <v>#VALUE!</v>
      </c>
      <c r="AV61"/>
      <c r="AW61"/>
      <c r="AX61"/>
    </row>
    <row r="62" spans="1:50" s="62" customFormat="1" ht="17.25" customHeight="1">
      <c r="A62" s="1"/>
      <c r="B62" s="22" t="s">
        <v>180</v>
      </c>
      <c r="C62" s="22" t="s">
        <v>143</v>
      </c>
      <c r="D62" s="22" t="s">
        <v>181</v>
      </c>
      <c r="E62" s="23" t="s">
        <v>40</v>
      </c>
      <c r="F62"/>
      <c r="G62" s="24"/>
      <c r="H62" s="24"/>
      <c r="I62" s="25"/>
      <c r="J62" s="26" t="str">
        <f t="shared" si="5"/>
        <v/>
      </c>
      <c r="K62" s="27"/>
      <c r="L62" s="25"/>
      <c r="M62" s="26" t="str">
        <f t="shared" si="0"/>
        <v/>
      </c>
      <c r="N62" s="27"/>
      <c r="O62" s="24"/>
      <c r="P62" s="28" t="str">
        <f t="shared" si="6"/>
        <v/>
      </c>
      <c r="Q62" s="29" t="str">
        <f t="shared" si="1"/>
        <v/>
      </c>
      <c r="R62" s="30"/>
      <c r="S62"/>
      <c r="T62" s="43"/>
      <c r="U62" s="58"/>
      <c r="V62" s="59"/>
      <c r="W62" s="58"/>
      <c r="X62" s="59"/>
      <c r="Y62" s="58"/>
      <c r="Z62" s="59"/>
      <c r="AA62" s="58"/>
      <c r="AB62" s="35">
        <f t="shared" si="7"/>
        <v>0</v>
      </c>
      <c r="AC62" s="44">
        <f t="shared" si="2"/>
        <v>0</v>
      </c>
      <c r="AD62"/>
      <c r="AE62" s="37"/>
      <c r="AF62" s="37"/>
      <c r="AG62" s="37"/>
      <c r="AH62" s="37"/>
      <c r="AI62" s="37"/>
      <c r="AJ62" s="37"/>
      <c r="AK62"/>
      <c r="AL62"/>
      <c r="AM62"/>
      <c r="AN62"/>
      <c r="AO62"/>
      <c r="AP62"/>
      <c r="AQ62"/>
      <c r="AR62" s="42">
        <f t="shared" si="8"/>
        <v>0</v>
      </c>
      <c r="AS62" s="35">
        <f t="shared" si="3"/>
        <v>0</v>
      </c>
      <c r="AT62" s="42">
        <f t="shared" si="9"/>
        <v>0</v>
      </c>
      <c r="AU62" s="45" t="e">
        <f t="shared" si="4"/>
        <v>#VALUE!</v>
      </c>
      <c r="AV62"/>
      <c r="AW62"/>
      <c r="AX62"/>
    </row>
    <row r="63" spans="1:50" s="62" customFormat="1" ht="17.25" customHeight="1">
      <c r="A63" s="1"/>
      <c r="B63" s="63" t="s">
        <v>182</v>
      </c>
      <c r="C63" s="63" t="s">
        <v>56</v>
      </c>
      <c r="D63" s="63" t="s">
        <v>183</v>
      </c>
      <c r="E63" s="23" t="s">
        <v>40</v>
      </c>
      <c r="F63"/>
      <c r="G63" s="24"/>
      <c r="H63" s="24"/>
      <c r="I63" s="25"/>
      <c r="J63" s="26" t="str">
        <f t="shared" si="5"/>
        <v/>
      </c>
      <c r="K63" s="27"/>
      <c r="L63" s="25"/>
      <c r="M63" s="26" t="str">
        <f t="shared" si="0"/>
        <v/>
      </c>
      <c r="N63" s="27"/>
      <c r="O63" s="24"/>
      <c r="P63" s="28" t="str">
        <f t="shared" si="6"/>
        <v/>
      </c>
      <c r="Q63" s="29" t="str">
        <f t="shared" si="1"/>
        <v/>
      </c>
      <c r="R63" s="30"/>
      <c r="S63"/>
      <c r="T63" s="145"/>
      <c r="U63" s="58"/>
      <c r="V63" s="59"/>
      <c r="W63" s="58"/>
      <c r="X63" s="59"/>
      <c r="Y63" s="58"/>
      <c r="Z63" s="59"/>
      <c r="AA63" s="58"/>
      <c r="AB63" s="35">
        <f t="shared" si="7"/>
        <v>0</v>
      </c>
      <c r="AC63" s="44">
        <f t="shared" si="2"/>
        <v>0</v>
      </c>
      <c r="AD63"/>
      <c r="AE63" s="37"/>
      <c r="AF63" s="37"/>
      <c r="AG63" s="37"/>
      <c r="AH63" s="37"/>
      <c r="AI63" s="37"/>
      <c r="AJ63" s="37"/>
      <c r="AK63"/>
      <c r="AL63"/>
      <c r="AM63"/>
      <c r="AN63"/>
      <c r="AO63"/>
      <c r="AP63"/>
      <c r="AQ63"/>
      <c r="AR63" s="64">
        <f t="shared" si="8"/>
        <v>0</v>
      </c>
      <c r="AS63" s="35">
        <f t="shared" si="3"/>
        <v>0</v>
      </c>
      <c r="AT63" s="64">
        <f t="shared" si="9"/>
        <v>0</v>
      </c>
      <c r="AU63" s="65" t="e">
        <f t="shared" si="4"/>
        <v>#VALUE!</v>
      </c>
      <c r="AV63"/>
      <c r="AW63"/>
      <c r="AX63"/>
    </row>
    <row r="64" spans="1:50" s="62" customFormat="1" ht="42.75" customHeight="1">
      <c r="B64" s="66" t="s">
        <v>184</v>
      </c>
      <c r="C64" s="67"/>
      <c r="D64" s="67"/>
      <c r="E64" s="68"/>
      <c r="F64"/>
      <c r="G64" s="69">
        <f t="shared" ref="G64:O64" si="14">SUM(G2:G63)</f>
        <v>0</v>
      </c>
      <c r="H64" s="69">
        <f t="shared" si="14"/>
        <v>0</v>
      </c>
      <c r="I64" s="69">
        <f t="shared" si="14"/>
        <v>0</v>
      </c>
      <c r="J64" s="69">
        <f t="shared" si="14"/>
        <v>0</v>
      </c>
      <c r="K64" s="69">
        <f t="shared" si="14"/>
        <v>0</v>
      </c>
      <c r="L64" s="69">
        <f t="shared" si="14"/>
        <v>0</v>
      </c>
      <c r="M64" s="70">
        <f t="shared" si="14"/>
        <v>0</v>
      </c>
      <c r="N64" s="70">
        <f t="shared" si="14"/>
        <v>0</v>
      </c>
      <c r="O64" s="70">
        <f t="shared" si="14"/>
        <v>0</v>
      </c>
      <c r="P64" s="71">
        <f>IF(SUM(M64+O64)&gt;0,O64/M64,0)</f>
        <v>0</v>
      </c>
      <c r="Q64" s="72" t="str">
        <f>IFERROR(SUM(P64*R64/1000000*M64),"")</f>
        <v/>
      </c>
      <c r="R64" s="73" t="str">
        <f>IFERROR(AVERAGE(R2:R63),"")</f>
        <v/>
      </c>
      <c r="S64"/>
      <c r="T64" s="74">
        <f t="shared" ref="T64:AC64" si="15">SUM(T2:T63)</f>
        <v>0</v>
      </c>
      <c r="U64" s="75">
        <f t="shared" si="15"/>
        <v>0</v>
      </c>
      <c r="V64" s="76">
        <f t="shared" si="15"/>
        <v>0</v>
      </c>
      <c r="W64" s="75">
        <f t="shared" si="15"/>
        <v>0</v>
      </c>
      <c r="X64" s="76">
        <f t="shared" si="15"/>
        <v>0</v>
      </c>
      <c r="Y64" s="75">
        <f t="shared" si="15"/>
        <v>0</v>
      </c>
      <c r="Z64" s="76">
        <f t="shared" si="15"/>
        <v>0</v>
      </c>
      <c r="AA64" s="75">
        <f t="shared" si="15"/>
        <v>0</v>
      </c>
      <c r="AB64" s="77">
        <f t="shared" si="15"/>
        <v>0</v>
      </c>
      <c r="AC64" s="75">
        <f t="shared" si="15"/>
        <v>0</v>
      </c>
      <c r="AD64"/>
      <c r="AE64" s="78"/>
      <c r="AF64" s="78"/>
      <c r="AG64" s="78"/>
      <c r="AH64" s="78"/>
      <c r="AI64" s="78"/>
      <c r="AJ64" s="78"/>
      <c r="AK64"/>
      <c r="AL64"/>
      <c r="AM64"/>
      <c r="AN64"/>
      <c r="AO64"/>
      <c r="AP64"/>
      <c r="AQ64"/>
      <c r="AR64" s="79">
        <f>SUM(AR2:AR63)</f>
        <v>0</v>
      </c>
      <c r="AS64" s="79">
        <f>SUM(AS2:AS63)</f>
        <v>0</v>
      </c>
      <c r="AT64" s="80">
        <f>SUM(AT2:AT63)</f>
        <v>0</v>
      </c>
      <c r="AU64" s="79" t="e">
        <f>SUM(AU2:AU63)</f>
        <v>#VALUE!</v>
      </c>
      <c r="AV64"/>
      <c r="AW64"/>
      <c r="AX64"/>
    </row>
    <row r="65" spans="2:50" s="62" customFormat="1" ht="52.95" customHeight="1">
      <c r="B65" s="81"/>
      <c r="C65" s="82"/>
      <c r="D65" s="82"/>
      <c r="E65" s="83"/>
      <c r="F65"/>
      <c r="G65" s="84"/>
      <c r="H65" s="84"/>
      <c r="I65" s="85" t="str">
        <f>IF(I64-I90=0,"Totals OK","Error, Please Populate Below Off Site Table")</f>
        <v>Totals OK</v>
      </c>
      <c r="J65" s="84"/>
      <c r="K65" s="86"/>
      <c r="L65" s="85" t="str">
        <f>IF(L64-J90=0,"Totals OK","Error, Please Populate Below Off Site Table")</f>
        <v>Totals OK</v>
      </c>
      <c r="M65" s="86"/>
      <c r="N65" s="86"/>
      <c r="O65" s="86"/>
      <c r="P65" s="86"/>
      <c r="Q65" s="86"/>
      <c r="R65" s="86"/>
      <c r="S65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/>
      <c r="AE65" s="87"/>
      <c r="AF65" s="87"/>
      <c r="AG65" s="87"/>
      <c r="AH65" s="87"/>
      <c r="AI65" s="87"/>
      <c r="AJ65" s="87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s="90" customFormat="1" ht="43.95" customHeight="1">
      <c r="B66" s="81"/>
      <c r="C66" s="82"/>
      <c r="D66" s="82"/>
      <c r="E66" s="88"/>
      <c r="F66"/>
      <c r="G66" s="84"/>
      <c r="H66" s="84"/>
      <c r="I66" s="84"/>
      <c r="J66" s="84"/>
      <c r="K66" s="89"/>
      <c r="L66" s="89"/>
      <c r="M66" s="89"/>
      <c r="N66" s="89"/>
      <c r="O66" s="89"/>
      <c r="P66" s="89"/>
      <c r="Q66" s="89"/>
      <c r="R66" s="89"/>
      <c r="S6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/>
      <c r="AE66" s="87"/>
      <c r="AF66" s="87"/>
      <c r="AG66" s="87"/>
      <c r="AH66" s="87"/>
      <c r="AI66" s="87"/>
      <c r="AJ66" s="8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s="90" customFormat="1">
      <c r="B67" s="91"/>
      <c r="C67" s="91"/>
      <c r="D67" s="91"/>
      <c r="E67" s="92" t="s">
        <v>233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/>
      <c r="T67" s="94"/>
      <c r="U67" s="94"/>
      <c r="V67" s="94"/>
      <c r="W67" s="94"/>
      <c r="X67" s="94"/>
      <c r="Y67" s="94"/>
      <c r="Z67" s="94"/>
      <c r="AA67" s="94"/>
      <c r="AB67" s="94"/>
      <c r="AC67"/>
      <c r="AD67"/>
      <c r="AE67"/>
      <c r="AF67"/>
      <c r="AG67"/>
      <c r="AH67"/>
      <c r="AI67" s="95"/>
      <c r="AJ67" s="9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s="91" customFormat="1">
      <c r="E68" s="96" t="s">
        <v>185</v>
      </c>
      <c r="F68" s="97"/>
      <c r="G68" s="98">
        <f>IFERROR(IF(SUM(G4:G63)&gt;0,SUM(G64-G67)/G67,0),0)</f>
        <v>0</v>
      </c>
      <c r="H68" s="98">
        <f t="shared" ref="H68:R68" si="16">IFERROR(IF(SUM(H4:H63)&gt;0,SUM(H64-H67)/H67,0),0)</f>
        <v>0</v>
      </c>
      <c r="I68" s="98">
        <f t="shared" si="16"/>
        <v>0</v>
      </c>
      <c r="J68" s="98">
        <f t="shared" si="16"/>
        <v>0</v>
      </c>
      <c r="K68" s="98">
        <f t="shared" si="16"/>
        <v>0</v>
      </c>
      <c r="L68" s="98">
        <f t="shared" si="16"/>
        <v>0</v>
      </c>
      <c r="M68" s="98">
        <f t="shared" si="16"/>
        <v>0</v>
      </c>
      <c r="N68" s="98">
        <f t="shared" si="16"/>
        <v>0</v>
      </c>
      <c r="O68" s="98">
        <f t="shared" si="16"/>
        <v>0</v>
      </c>
      <c r="P68" s="98">
        <f t="shared" si="16"/>
        <v>0</v>
      </c>
      <c r="Q68" s="98">
        <f t="shared" si="16"/>
        <v>0</v>
      </c>
      <c r="R68" s="99">
        <f t="shared" si="16"/>
        <v>0</v>
      </c>
      <c r="S68" s="100"/>
      <c r="T68" s="101">
        <f t="shared" ref="T68:AB68" si="17">IFERROR(IF(SUM(T4:T63)&gt;0,SUM(T64-T67)/T67,0),0)</f>
        <v>0</v>
      </c>
      <c r="U68" s="101">
        <f t="shared" si="17"/>
        <v>0</v>
      </c>
      <c r="V68" s="101">
        <f t="shared" si="17"/>
        <v>0</v>
      </c>
      <c r="W68" s="101">
        <f t="shared" si="17"/>
        <v>0</v>
      </c>
      <c r="X68" s="101">
        <f t="shared" si="17"/>
        <v>0</v>
      </c>
      <c r="Y68" s="101">
        <f t="shared" si="17"/>
        <v>0</v>
      </c>
      <c r="Z68" s="101">
        <f t="shared" si="17"/>
        <v>0</v>
      </c>
      <c r="AA68" s="101">
        <f t="shared" si="17"/>
        <v>0</v>
      </c>
      <c r="AB68" s="101">
        <f t="shared" si="17"/>
        <v>0</v>
      </c>
      <c r="AC68"/>
      <c r="AD68"/>
      <c r="AE68"/>
      <c r="AF68"/>
      <c r="AG68"/>
      <c r="AH68"/>
      <c r="AI68" s="95"/>
      <c r="AJ68" s="95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s="91" customFormat="1" ht="49.95" customHeight="1">
      <c r="E69" s="102" t="s">
        <v>186</v>
      </c>
      <c r="F69" s="103"/>
      <c r="G69" s="104">
        <f>G64-G67</f>
        <v>0</v>
      </c>
      <c r="H69" s="104">
        <f t="shared" ref="H69:AB69" si="18">H64-H67</f>
        <v>0</v>
      </c>
      <c r="I69" s="104">
        <f t="shared" si="18"/>
        <v>0</v>
      </c>
      <c r="J69" s="104">
        <f t="shared" si="18"/>
        <v>0</v>
      </c>
      <c r="K69" s="104">
        <f t="shared" si="18"/>
        <v>0</v>
      </c>
      <c r="L69" s="104">
        <f t="shared" si="18"/>
        <v>0</v>
      </c>
      <c r="M69" s="104">
        <f t="shared" si="18"/>
        <v>0</v>
      </c>
      <c r="N69" s="104">
        <f t="shared" si="18"/>
        <v>0</v>
      </c>
      <c r="O69" s="104">
        <f t="shared" si="18"/>
        <v>0</v>
      </c>
      <c r="P69" s="104">
        <f t="shared" si="18"/>
        <v>0</v>
      </c>
      <c r="Q69" s="104" t="e">
        <f t="shared" si="18"/>
        <v>#VALUE!</v>
      </c>
      <c r="R69" s="104" t="e">
        <f t="shared" si="18"/>
        <v>#VALUE!</v>
      </c>
      <c r="S69" s="100"/>
      <c r="T69" s="105">
        <f t="shared" si="18"/>
        <v>0</v>
      </c>
      <c r="U69" s="105">
        <f t="shared" si="18"/>
        <v>0</v>
      </c>
      <c r="V69" s="105">
        <f t="shared" si="18"/>
        <v>0</v>
      </c>
      <c r="W69" s="105">
        <f t="shared" si="18"/>
        <v>0</v>
      </c>
      <c r="X69" s="105">
        <f t="shared" si="18"/>
        <v>0</v>
      </c>
      <c r="Y69" s="105">
        <f t="shared" si="18"/>
        <v>0</v>
      </c>
      <c r="Z69" s="105">
        <f t="shared" si="18"/>
        <v>0</v>
      </c>
      <c r="AA69" s="105">
        <f t="shared" si="18"/>
        <v>0</v>
      </c>
      <c r="AB69" s="105">
        <f t="shared" si="18"/>
        <v>0</v>
      </c>
      <c r="AC69"/>
      <c r="AD69"/>
      <c r="AE69"/>
      <c r="AF69"/>
      <c r="AG69"/>
      <c r="AH69"/>
      <c r="AI69" s="95"/>
      <c r="AJ69" s="95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s="91" customFormat="1" ht="51" customHeight="1">
      <c r="B70"/>
      <c r="C70"/>
      <c r="D70"/>
      <c r="E70"/>
      <c r="F70"/>
      <c r="S70"/>
      <c r="AD70"/>
      <c r="AE70" s="95"/>
      <c r="AF70" s="95"/>
      <c r="AG70" s="95"/>
      <c r="AI70" s="95"/>
      <c r="AJ70" s="95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s="91" customFormat="1" ht="113.4" customHeight="1">
      <c r="B71"/>
      <c r="C71"/>
      <c r="D71"/>
      <c r="E71"/>
      <c r="F71"/>
      <c r="G71"/>
      <c r="H71" s="106" t="s">
        <v>187</v>
      </c>
      <c r="I71" s="106"/>
      <c r="J71" s="106"/>
      <c r="K71" s="106"/>
      <c r="L71" s="106"/>
      <c r="M71" s="106"/>
      <c r="N71" s="106"/>
      <c r="O71" s="106"/>
      <c r="S71"/>
      <c r="AD71"/>
      <c r="AE71" s="95"/>
      <c r="AF71" s="95"/>
      <c r="AG71" s="95"/>
      <c r="AH71" s="95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s="91" customFormat="1" ht="18.600000000000001" customHeight="1">
      <c r="B72"/>
      <c r="C72"/>
      <c r="D72"/>
      <c r="E72"/>
      <c r="F72"/>
      <c r="G72"/>
      <c r="H72" s="107"/>
      <c r="I72" s="107"/>
      <c r="J72" s="107"/>
      <c r="K72" s="107"/>
      <c r="L72" s="107"/>
      <c r="M72" s="107"/>
      <c r="N72" s="107"/>
      <c r="O72" s="107"/>
      <c r="S72"/>
      <c r="AD72"/>
      <c r="AE72" s="95"/>
      <c r="AF72" s="95"/>
      <c r="AG72" s="95"/>
      <c r="AH72" s="95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s="91" customFormat="1">
      <c r="B73"/>
      <c r="C73"/>
      <c r="D73"/>
      <c r="E73"/>
      <c r="F73"/>
      <c r="H73" s="108" t="s">
        <v>188</v>
      </c>
      <c r="I73" s="88"/>
      <c r="J73" s="88"/>
      <c r="K73"/>
      <c r="L73"/>
      <c r="M73"/>
      <c r="N73"/>
      <c r="O73"/>
      <c r="S73"/>
      <c r="AD73"/>
      <c r="AE73" s="95"/>
      <c r="AF73" s="95"/>
      <c r="AG73" s="95"/>
      <c r="AH73" s="95"/>
      <c r="AI73"/>
      <c r="AJ73"/>
      <c r="AK73"/>
      <c r="AL73"/>
      <c r="AM73"/>
      <c r="AN73"/>
      <c r="AO73"/>
      <c r="AP73"/>
      <c r="AQ73"/>
      <c r="AR73" s="111"/>
      <c r="AS73"/>
      <c r="AT73"/>
      <c r="AU73"/>
      <c r="AV73"/>
      <c r="AW73"/>
      <c r="AX73"/>
    </row>
    <row r="74" spans="2:50" s="91" customFormat="1" ht="110.4" customHeight="1">
      <c r="B74"/>
      <c r="C74"/>
      <c r="D74"/>
      <c r="E74"/>
      <c r="F74"/>
      <c r="H74" s="112" t="s">
        <v>189</v>
      </c>
      <c r="I74" s="113" t="s">
        <v>190</v>
      </c>
      <c r="J74" s="113" t="s">
        <v>191</v>
      </c>
      <c r="K74" s="112" t="s">
        <v>192</v>
      </c>
      <c r="L74"/>
      <c r="M74"/>
      <c r="N74"/>
      <c r="O74"/>
      <c r="S74"/>
      <c r="AD74"/>
      <c r="AE74"/>
      <c r="AF74"/>
      <c r="AG74"/>
      <c r="AH74"/>
      <c r="AI74"/>
      <c r="AJ74"/>
      <c r="AK74"/>
      <c r="AL74"/>
      <c r="AM74"/>
      <c r="AN74"/>
      <c r="AO74"/>
      <c r="AQ74"/>
      <c r="AR74"/>
      <c r="AS74"/>
      <c r="AT74"/>
      <c r="AU74"/>
      <c r="AV74"/>
      <c r="AW74"/>
      <c r="AX74"/>
    </row>
    <row r="75" spans="2:50" s="91" customFormat="1" ht="67.2" customHeight="1">
      <c r="B75"/>
      <c r="C75"/>
      <c r="D75"/>
      <c r="E75"/>
      <c r="F75"/>
      <c r="H75" s="146"/>
      <c r="I75" s="147"/>
      <c r="J75" s="147"/>
      <c r="K75" s="147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s="120" customFormat="1" ht="40.5" customHeight="1">
      <c r="B76" s="81"/>
      <c r="C76" s="82"/>
      <c r="D76" s="82"/>
      <c r="E76" s="84"/>
      <c r="F76"/>
      <c r="G76" s="91"/>
      <c r="H76" s="146"/>
      <c r="I76" s="148"/>
      <c r="J76" s="147"/>
      <c r="K76" s="147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s="120" customFormat="1" ht="33.75" customHeight="1">
      <c r="B77" s="81"/>
      <c r="C77" s="82"/>
      <c r="D77" s="82"/>
      <c r="E77" s="88"/>
      <c r="F77"/>
      <c r="G77" s="91"/>
      <c r="H77" s="146"/>
      <c r="I77" s="149"/>
      <c r="J77" s="147"/>
      <c r="K77" s="14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s="120" customFormat="1" ht="33.6" customHeight="1">
      <c r="B78" s="81"/>
      <c r="C78" s="82"/>
      <c r="D78" s="82"/>
      <c r="E78" s="88"/>
      <c r="F78"/>
      <c r="H78" s="114"/>
      <c r="I78" s="149"/>
      <c r="J78" s="147"/>
      <c r="K78" s="147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95"/>
      <c r="AF78" s="95"/>
      <c r="AG78" s="95"/>
      <c r="AH78" s="9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s="120" customFormat="1" ht="38.4" customHeight="1">
      <c r="B79" s="81"/>
      <c r="C79" s="82"/>
      <c r="D79" s="82"/>
      <c r="E79" s="88"/>
      <c r="F79"/>
      <c r="G79" s="150"/>
      <c r="H79" s="114"/>
      <c r="I79" s="151"/>
      <c r="J79" s="147"/>
      <c r="K79" s="147"/>
      <c r="L79"/>
      <c r="M79"/>
      <c r="N79"/>
      <c r="O79"/>
      <c r="P79" s="88"/>
      <c r="Q79" s="122"/>
      <c r="R79" s="122"/>
      <c r="S79"/>
      <c r="AD79"/>
      <c r="AE79" s="95"/>
      <c r="AF79" s="95"/>
      <c r="AG79" s="95"/>
      <c r="AH79" s="9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s="120" customFormat="1" ht="34.200000000000003" customHeight="1">
      <c r="B80" s="81"/>
      <c r="C80" s="82"/>
      <c r="D80" s="82"/>
      <c r="E80" s="88"/>
      <c r="F80"/>
      <c r="G80" s="150"/>
      <c r="H80" s="114"/>
      <c r="I80" s="151"/>
      <c r="J80" s="147"/>
      <c r="K80" s="147"/>
      <c r="L80"/>
      <c r="M80"/>
      <c r="N80"/>
      <c r="O80"/>
      <c r="P80" s="88"/>
      <c r="Q80" s="122"/>
      <c r="R80" s="122"/>
      <c r="S80"/>
      <c r="AD80"/>
      <c r="AE80" s="95"/>
      <c r="AF80" s="95"/>
      <c r="AG80" s="95"/>
      <c r="AH80" s="95"/>
      <c r="AI80" s="95"/>
      <c r="AJ80" s="95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s="120" customFormat="1" ht="34.200000000000003" customHeight="1">
      <c r="B81" s="81"/>
      <c r="C81" s="82"/>
      <c r="D81" s="82"/>
      <c r="E81" s="88"/>
      <c r="F81"/>
      <c r="G81" s="150"/>
      <c r="H81" s="114"/>
      <c r="I81" s="151"/>
      <c r="J81" s="147"/>
      <c r="K81" s="147"/>
      <c r="L81"/>
      <c r="M81"/>
      <c r="N81"/>
      <c r="O81"/>
      <c r="P81" s="88"/>
      <c r="Q81" s="122"/>
      <c r="R81" s="122"/>
      <c r="S81"/>
      <c r="AD81"/>
      <c r="AE81" s="95"/>
      <c r="AF81" s="95"/>
      <c r="AG81" s="95"/>
      <c r="AH81" s="95"/>
      <c r="AI81" s="95"/>
      <c r="AJ81" s="95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120" customFormat="1">
      <c r="B82" s="81"/>
      <c r="C82" s="82"/>
      <c r="D82" s="82"/>
      <c r="E82" s="88"/>
      <c r="F82"/>
      <c r="G82" s="150"/>
      <c r="H82" s="114"/>
      <c r="I82" s="151"/>
      <c r="J82" s="147"/>
      <c r="K82" s="147"/>
      <c r="L82"/>
      <c r="M82"/>
      <c r="N82"/>
      <c r="O82"/>
      <c r="P82" s="88"/>
      <c r="Q82" s="122"/>
      <c r="R82" s="122"/>
      <c r="S82"/>
      <c r="AD82"/>
      <c r="AE82" s="95"/>
      <c r="AF82" s="95"/>
      <c r="AG82" s="95"/>
      <c r="AH82" s="95"/>
      <c r="AI82" s="95"/>
      <c r="AJ82" s="95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120" customFormat="1">
      <c r="B83" s="81"/>
      <c r="C83" s="82"/>
      <c r="D83" s="82"/>
      <c r="E83" s="88"/>
      <c r="F83"/>
      <c r="G83" s="150"/>
      <c r="H83" s="114"/>
      <c r="I83" s="151"/>
      <c r="J83" s="147"/>
      <c r="K83" s="147"/>
      <c r="L83"/>
      <c r="M83"/>
      <c r="N83"/>
      <c r="O83"/>
      <c r="P83" s="88"/>
      <c r="Q83" s="122"/>
      <c r="R83" s="122"/>
      <c r="S83"/>
      <c r="AD83"/>
      <c r="AE83" s="95"/>
      <c r="AF83" s="95"/>
      <c r="AG83" s="95"/>
      <c r="AH83" s="95"/>
      <c r="AI83" s="95"/>
      <c r="AJ83" s="95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120" customFormat="1">
      <c r="B84" s="81"/>
      <c r="C84" s="82"/>
      <c r="D84" s="82"/>
      <c r="E84" s="88"/>
      <c r="F84"/>
      <c r="G84" s="150"/>
      <c r="H84" s="114"/>
      <c r="I84" s="151"/>
      <c r="J84" s="147"/>
      <c r="K84" s="147"/>
      <c r="L84"/>
      <c r="M84"/>
      <c r="N84"/>
      <c r="O84"/>
      <c r="P84" s="88"/>
      <c r="Q84" s="122"/>
      <c r="R84" s="122"/>
      <c r="S84"/>
      <c r="AD84"/>
      <c r="AE84" s="95"/>
      <c r="AF84" s="95"/>
      <c r="AG84" s="95"/>
      <c r="AH84" s="95"/>
      <c r="AI84" s="95"/>
      <c r="AJ84" s="95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120" customFormat="1">
      <c r="B85" s="81"/>
      <c r="C85" s="82"/>
      <c r="D85" s="82"/>
      <c r="E85" s="88"/>
      <c r="F85"/>
      <c r="G85" s="150"/>
      <c r="H85" s="114"/>
      <c r="I85" s="151"/>
      <c r="J85" s="147"/>
      <c r="K85" s="147"/>
      <c r="L85"/>
      <c r="M85"/>
      <c r="N85"/>
      <c r="O85"/>
      <c r="P85" s="88"/>
      <c r="Q85" s="122"/>
      <c r="R85" s="122"/>
      <c r="S85"/>
      <c r="AD85"/>
      <c r="AE85" s="95"/>
      <c r="AF85" s="95"/>
      <c r="AG85" s="95"/>
      <c r="AH85" s="95"/>
      <c r="AI85" s="95"/>
      <c r="AJ85" s="9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120" customFormat="1">
      <c r="B86" s="81"/>
      <c r="C86" s="82"/>
      <c r="D86" s="82"/>
      <c r="E86" s="88"/>
      <c r="F86"/>
      <c r="H86" s="117"/>
      <c r="I86" s="152"/>
      <c r="J86" s="147"/>
      <c r="K86" s="147"/>
      <c r="L86"/>
      <c r="M86"/>
      <c r="N86"/>
      <c r="O86"/>
      <c r="P86" s="88"/>
      <c r="Q86" s="122"/>
      <c r="R86" s="122"/>
      <c r="S86"/>
      <c r="AD86"/>
      <c r="AE86" s="95"/>
      <c r="AF86" s="95"/>
      <c r="AG86" s="95"/>
      <c r="AH86" s="95"/>
      <c r="AI86" s="95"/>
      <c r="AJ86" s="95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120" customFormat="1">
      <c r="B87" s="81"/>
      <c r="C87" s="82"/>
      <c r="D87" s="82"/>
      <c r="E87" s="88"/>
      <c r="F87"/>
      <c r="H87" s="117"/>
      <c r="I87" s="152"/>
      <c r="J87" s="147"/>
      <c r="K87" s="147"/>
      <c r="L87"/>
      <c r="M87"/>
      <c r="N87"/>
      <c r="O87"/>
      <c r="P87" s="88"/>
      <c r="Q87" s="122"/>
      <c r="R87" s="122"/>
      <c r="S87"/>
      <c r="AD87"/>
      <c r="AE87" s="95"/>
      <c r="AF87" s="95"/>
      <c r="AG87" s="95"/>
      <c r="AH87" s="95"/>
      <c r="AI87" s="95"/>
      <c r="AJ87" s="95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120" customFormat="1">
      <c r="B88" s="81"/>
      <c r="C88" s="82"/>
      <c r="D88" s="82"/>
      <c r="E88" s="88"/>
      <c r="F88"/>
      <c r="H88" s="117"/>
      <c r="I88" s="152"/>
      <c r="J88" s="147"/>
      <c r="K88" s="147"/>
      <c r="L88"/>
      <c r="M88"/>
      <c r="N88"/>
      <c r="O88"/>
      <c r="P88" s="88"/>
      <c r="Q88" s="122"/>
      <c r="R88" s="122"/>
      <c r="S88"/>
      <c r="AD88"/>
      <c r="AE88" s="95"/>
      <c r="AF88" s="95"/>
      <c r="AG88" s="95"/>
      <c r="AH88" s="95"/>
      <c r="AI88" s="95"/>
      <c r="AJ88" s="95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120" customFormat="1">
      <c r="B89" s="81"/>
      <c r="C89" s="82"/>
      <c r="D89" s="82"/>
      <c r="E89" s="88"/>
      <c r="F89"/>
      <c r="H89" s="117"/>
      <c r="I89" s="152"/>
      <c r="J89" s="147"/>
      <c r="K89" s="147"/>
      <c r="L89"/>
      <c r="M89"/>
      <c r="N89"/>
      <c r="O89"/>
      <c r="P89" s="88"/>
      <c r="Q89" s="122"/>
      <c r="R89" s="122"/>
      <c r="S89"/>
      <c r="AD89"/>
      <c r="AE89" s="95"/>
      <c r="AF89" s="95"/>
      <c r="AG89" s="95"/>
      <c r="AH89" s="95"/>
      <c r="AI89" s="95"/>
      <c r="AJ89" s="95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s="120" customFormat="1">
      <c r="B90" s="81"/>
      <c r="C90" s="82"/>
      <c r="D90" s="82"/>
      <c r="E90" s="88"/>
      <c r="F90"/>
      <c r="H90" s="69" t="s">
        <v>194</v>
      </c>
      <c r="I90" s="69">
        <f>SUM(I75:I89)</f>
        <v>0</v>
      </c>
      <c r="J90" s="69">
        <f>SUM(J75:J89)</f>
        <v>0</v>
      </c>
      <c r="K90"/>
      <c r="L90"/>
      <c r="M90"/>
      <c r="N90"/>
      <c r="O90"/>
      <c r="P90" s="88"/>
      <c r="Q90" s="122"/>
      <c r="R90" s="122"/>
      <c r="S90"/>
      <c r="AD90"/>
      <c r="AE90" s="95"/>
      <c r="AF90" s="95"/>
      <c r="AG90" s="95"/>
      <c r="AH90" s="95"/>
      <c r="AI90" s="95"/>
      <c r="AJ90" s="95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s="120" customFormat="1">
      <c r="B91" s="81"/>
      <c r="C91" s="82"/>
      <c r="D91" s="82"/>
      <c r="E91" s="88"/>
      <c r="F91"/>
      <c r="H91" s="118" t="s">
        <v>195</v>
      </c>
      <c r="I91" s="125">
        <f>I90-I64</f>
        <v>0</v>
      </c>
      <c r="J91" s="125">
        <f>J90-L64</f>
        <v>0</v>
      </c>
      <c r="K91"/>
      <c r="L91"/>
      <c r="M91"/>
      <c r="N91"/>
      <c r="O91"/>
      <c r="S91"/>
      <c r="W91"/>
      <c r="X91" s="95"/>
      <c r="Y91" s="95"/>
      <c r="Z91" s="95"/>
      <c r="AA91" s="95"/>
      <c r="AB91" s="95"/>
      <c r="AC91"/>
      <c r="AD91" s="95"/>
      <c r="AE91" s="95"/>
      <c r="AF91" s="95"/>
      <c r="AG91" s="95"/>
      <c r="AH91"/>
      <c r="AI91"/>
      <c r="AJ91"/>
      <c r="AK91"/>
      <c r="AL91"/>
      <c r="AM91"/>
      <c r="AN91"/>
      <c r="AO91"/>
      <c r="AP91"/>
      <c r="AQ91" s="126"/>
      <c r="AR91" s="126"/>
      <c r="AS91" s="126"/>
      <c r="AT91" s="126"/>
      <c r="AU91" s="126"/>
      <c r="AV91" s="126"/>
      <c r="AW91"/>
      <c r="AX91"/>
    </row>
    <row r="92" spans="2:50" s="120" customFormat="1">
      <c r="B92" s="81"/>
      <c r="C92" s="82"/>
      <c r="D92" s="82"/>
      <c r="E92" s="88"/>
      <c r="F92"/>
      <c r="H92" s="88"/>
      <c r="I92" s="122"/>
      <c r="J92" s="122"/>
      <c r="K92"/>
      <c r="L92"/>
      <c r="M92"/>
      <c r="N92"/>
      <c r="O92"/>
      <c r="S92"/>
      <c r="W92"/>
      <c r="X92" s="95"/>
      <c r="Y92" s="95"/>
      <c r="Z92" s="95"/>
      <c r="AA92" s="95"/>
      <c r="AB92" s="95"/>
      <c r="AC92"/>
      <c r="AD92" s="95"/>
      <c r="AE92" s="95"/>
      <c r="AF92" s="95"/>
      <c r="AG92" s="95"/>
      <c r="AH92"/>
      <c r="AI92"/>
      <c r="AJ92"/>
      <c r="AK92"/>
      <c r="AL92"/>
      <c r="AM92"/>
      <c r="AN92"/>
      <c r="AO92"/>
      <c r="AP92"/>
      <c r="AQ92" s="126"/>
      <c r="AR92" s="126"/>
      <c r="AS92" s="126"/>
      <c r="AT92" s="126"/>
      <c r="AU92" s="126"/>
      <c r="AV92" s="126"/>
      <c r="AW92"/>
      <c r="AX92"/>
    </row>
    <row r="93" spans="2:50" s="120" customFormat="1">
      <c r="B93" s="81"/>
      <c r="C93" s="82"/>
      <c r="D93" s="82"/>
      <c r="E93" s="88"/>
      <c r="F93"/>
      <c r="H93" s="88"/>
      <c r="I93" s="122"/>
      <c r="J93" s="122"/>
      <c r="K93"/>
      <c r="L93"/>
      <c r="M93"/>
      <c r="N93"/>
      <c r="O93"/>
      <c r="S93"/>
      <c r="W93"/>
      <c r="X93" s="127"/>
      <c r="Y93" s="127"/>
      <c r="Z93" s="127"/>
      <c r="AA93" s="127"/>
      <c r="AB93" s="127"/>
      <c r="AC93"/>
      <c r="AD93" s="95"/>
      <c r="AE93" s="95"/>
      <c r="AF93" s="95"/>
      <c r="AG93" s="95"/>
      <c r="AH93"/>
      <c r="AI93"/>
      <c r="AJ93"/>
      <c r="AK93"/>
      <c r="AL93"/>
      <c r="AM93"/>
      <c r="AN93"/>
      <c r="AO93"/>
      <c r="AP93"/>
      <c r="AQ93" s="126"/>
      <c r="AR93" s="126"/>
      <c r="AS93" s="126"/>
      <c r="AT93" s="126"/>
      <c r="AU93" s="126"/>
      <c r="AV93" s="126"/>
      <c r="AW93"/>
      <c r="AX93"/>
    </row>
    <row r="94" spans="2:50" s="120" customFormat="1">
      <c r="B94" s="81"/>
      <c r="C94" s="82"/>
      <c r="D94" s="82"/>
      <c r="E94" s="88"/>
      <c r="F94"/>
      <c r="H94" s="128"/>
      <c r="I94" s="122"/>
      <c r="J94" s="122"/>
      <c r="K94"/>
      <c r="L94"/>
      <c r="M94"/>
      <c r="N94"/>
      <c r="O94"/>
      <c r="S94"/>
      <c r="W94"/>
      <c r="X94" s="127"/>
      <c r="Y94" s="127"/>
      <c r="Z94" s="127"/>
      <c r="AA94" s="127"/>
      <c r="AB94" s="127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126"/>
      <c r="AR94" s="126"/>
      <c r="AS94" s="126"/>
      <c r="AT94" s="126"/>
      <c r="AU94" s="126"/>
      <c r="AV94" s="126"/>
      <c r="AW94"/>
      <c r="AX94"/>
    </row>
    <row r="95" spans="2:50" s="120" customFormat="1">
      <c r="B95" s="81"/>
      <c r="C95" s="82"/>
      <c r="D95" s="82"/>
      <c r="E95" s="88"/>
      <c r="F95"/>
      <c r="H95" s="128"/>
      <c r="I95" s="122"/>
      <c r="J95" s="122"/>
      <c r="K95"/>
      <c r="L95"/>
      <c r="M95"/>
      <c r="N95"/>
      <c r="O95"/>
      <c r="S95"/>
      <c r="W95"/>
      <c r="X95" s="127"/>
      <c r="Y95" s="127"/>
      <c r="Z95" s="127"/>
      <c r="AA95" s="127"/>
      <c r="AB95" s="127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126"/>
      <c r="AR95" s="126"/>
      <c r="AS95" s="126"/>
      <c r="AT95" s="126"/>
      <c r="AU95" s="126"/>
      <c r="AV95" s="126"/>
      <c r="AW95"/>
      <c r="AX95"/>
    </row>
    <row r="96" spans="2:50" s="120" customFormat="1">
      <c r="B96" s="81"/>
      <c r="C96" s="82"/>
      <c r="D96" s="82"/>
      <c r="E96" s="88"/>
      <c r="F96"/>
      <c r="H96" s="128"/>
      <c r="I96" s="122"/>
      <c r="J96" s="122"/>
      <c r="K96"/>
      <c r="L96"/>
      <c r="M96"/>
      <c r="N96"/>
      <c r="O96"/>
      <c r="S96"/>
      <c r="W96"/>
      <c r="X96" s="127"/>
      <c r="Y96" s="127"/>
      <c r="Z96" s="127"/>
      <c r="AA96" s="127"/>
      <c r="AB96" s="127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126"/>
      <c r="AR96" s="126"/>
      <c r="AS96" s="126"/>
      <c r="AT96" s="126"/>
      <c r="AU96" s="126"/>
      <c r="AV96" s="126"/>
      <c r="AW96"/>
      <c r="AX96"/>
    </row>
    <row r="97" spans="2:50" s="120" customFormat="1">
      <c r="B97" s="81"/>
      <c r="C97" s="82"/>
      <c r="D97" s="82"/>
      <c r="E97" s="88"/>
      <c r="F97"/>
      <c r="H97" s="128"/>
      <c r="I97" s="122"/>
      <c r="J97" s="122"/>
      <c r="K97"/>
      <c r="L97"/>
      <c r="M97"/>
      <c r="N97"/>
      <c r="O97"/>
      <c r="S97"/>
      <c r="W97"/>
      <c r="X97" s="127"/>
      <c r="Y97" s="127"/>
      <c r="Z97" s="127"/>
      <c r="AA97" s="127"/>
      <c r="AB97" s="12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126"/>
      <c r="AR97" s="126"/>
      <c r="AS97" s="126"/>
      <c r="AT97" s="126"/>
      <c r="AU97" s="126"/>
      <c r="AV97" s="126"/>
      <c r="AW97"/>
      <c r="AX97"/>
    </row>
    <row r="98" spans="2:50" s="120" customFormat="1">
      <c r="B98" s="81"/>
      <c r="C98" s="82"/>
      <c r="D98" s="82"/>
      <c r="E98" s="88"/>
      <c r="F98"/>
      <c r="H98" s="128"/>
      <c r="I98" s="122"/>
      <c r="J98" s="122"/>
      <c r="K98"/>
      <c r="L98"/>
      <c r="M98"/>
      <c r="N98"/>
      <c r="O98"/>
      <c r="S98"/>
      <c r="W98"/>
      <c r="X98" s="127"/>
      <c r="Y98" s="127"/>
      <c r="Z98" s="127"/>
      <c r="AA98" s="127"/>
      <c r="AB98" s="127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126"/>
      <c r="AR98" s="126"/>
      <c r="AS98" s="126"/>
      <c r="AT98" s="126"/>
      <c r="AU98" s="126"/>
      <c r="AV98" s="126"/>
      <c r="AW98"/>
      <c r="AX98"/>
    </row>
    <row r="99" spans="2:50" s="120" customFormat="1">
      <c r="B99" s="81"/>
      <c r="C99" s="82"/>
      <c r="D99" s="82"/>
      <c r="E99" s="88"/>
      <c r="F99"/>
      <c r="H99" s="128"/>
      <c r="I99" s="122"/>
      <c r="J99" s="122"/>
      <c r="K99"/>
      <c r="L99"/>
      <c r="M99"/>
      <c r="N99"/>
      <c r="O99"/>
      <c r="S99"/>
      <c r="W99"/>
      <c r="X99" s="127"/>
      <c r="Y99" s="127"/>
      <c r="Z99" s="127"/>
      <c r="AA99" s="127"/>
      <c r="AB99" s="127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126"/>
      <c r="AR99" s="126"/>
      <c r="AS99" s="126"/>
      <c r="AT99" s="126"/>
      <c r="AU99" s="126"/>
      <c r="AV99" s="126"/>
      <c r="AW99"/>
      <c r="AX99"/>
    </row>
    <row r="100" spans="2:50" s="120" customFormat="1">
      <c r="B100" s="81"/>
      <c r="C100" s="82"/>
      <c r="D100" s="82"/>
      <c r="E100" s="88"/>
      <c r="F100"/>
      <c r="H100" s="128"/>
      <c r="I100" s="122"/>
      <c r="J100" s="122"/>
      <c r="K100"/>
      <c r="L100"/>
      <c r="M100"/>
      <c r="N100"/>
      <c r="O100"/>
      <c r="S100"/>
      <c r="W100"/>
      <c r="X100" s="127"/>
      <c r="Y100" s="127"/>
      <c r="Z100" s="127"/>
      <c r="AA100" s="127"/>
      <c r="AB100" s="127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126"/>
      <c r="AR100" s="126"/>
      <c r="AS100" s="126"/>
      <c r="AT100" s="126"/>
      <c r="AU100" s="126"/>
      <c r="AV100" s="126"/>
      <c r="AW100"/>
      <c r="AX100"/>
    </row>
    <row r="101" spans="2:50" s="120" customFormat="1">
      <c r="B101" s="81"/>
      <c r="C101" s="82"/>
      <c r="D101" s="82"/>
      <c r="E101" s="88"/>
      <c r="F101"/>
      <c r="H101" s="128"/>
      <c r="I101" s="122"/>
      <c r="J101" s="122"/>
      <c r="K101"/>
      <c r="L101"/>
      <c r="M101"/>
      <c r="N101"/>
      <c r="O101"/>
      <c r="S101"/>
      <c r="W101"/>
      <c r="X101" s="127"/>
      <c r="Y101" s="127"/>
      <c r="Z101" s="127"/>
      <c r="AA101" s="127"/>
      <c r="AB101" s="127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126"/>
      <c r="AR101" s="126"/>
      <c r="AS101" s="126"/>
      <c r="AT101" s="126"/>
      <c r="AU101" s="126"/>
      <c r="AV101" s="126"/>
      <c r="AW101"/>
      <c r="AX101"/>
    </row>
    <row r="102" spans="2:50" s="120" customFormat="1">
      <c r="B102" s="81"/>
      <c r="C102" s="82"/>
      <c r="D102" s="82"/>
      <c r="E102" s="88"/>
      <c r="F102"/>
      <c r="H102" s="128"/>
      <c r="I102" s="122"/>
      <c r="J102" s="122"/>
      <c r="K102"/>
      <c r="L102"/>
      <c r="M102"/>
      <c r="N102"/>
      <c r="O102"/>
      <c r="S102"/>
      <c r="W102"/>
      <c r="X102" s="95"/>
      <c r="Y102" s="95"/>
      <c r="Z102" s="95"/>
      <c r="AA102" s="95"/>
      <c r="AB102" s="95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126"/>
      <c r="AR102" s="126"/>
      <c r="AS102" s="126"/>
      <c r="AT102" s="126"/>
      <c r="AU102" s="126"/>
      <c r="AV102" s="126"/>
      <c r="AW102"/>
      <c r="AX102"/>
    </row>
    <row r="103" spans="2:50" s="120" customFormat="1">
      <c r="B103" s="81"/>
      <c r="C103" s="82"/>
      <c r="D103" s="82"/>
      <c r="E103" s="88"/>
      <c r="F103"/>
      <c r="H103" s="88"/>
      <c r="I103" s="122"/>
      <c r="J103" s="122"/>
      <c r="K103"/>
      <c r="L103"/>
      <c r="M103"/>
      <c r="N103"/>
      <c r="O103"/>
      <c r="S103"/>
      <c r="W103"/>
      <c r="X103" s="95"/>
      <c r="Y103" s="95"/>
      <c r="Z103" s="95"/>
      <c r="AA103" s="95"/>
      <c r="AB103" s="95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126"/>
      <c r="AR103" s="126"/>
      <c r="AS103" s="126"/>
      <c r="AT103" s="126"/>
      <c r="AU103" s="126"/>
      <c r="AV103" s="126"/>
      <c r="AW103"/>
      <c r="AX103"/>
    </row>
    <row r="104" spans="2:50" s="120" customFormat="1">
      <c r="B104" s="81"/>
      <c r="C104" s="82"/>
      <c r="D104" s="82"/>
      <c r="E104" s="88"/>
      <c r="F104"/>
      <c r="H104" s="88"/>
      <c r="I104" s="122"/>
      <c r="J104" s="122"/>
      <c r="K104"/>
      <c r="L104"/>
      <c r="M104"/>
      <c r="N104"/>
      <c r="O104"/>
      <c r="S104"/>
      <c r="W104"/>
      <c r="X104" s="95"/>
      <c r="Y104" s="95"/>
      <c r="Z104" s="95"/>
      <c r="AA104" s="95"/>
      <c r="AB104" s="95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126"/>
      <c r="AR104" s="126"/>
      <c r="AS104" s="126"/>
      <c r="AT104" s="126"/>
      <c r="AU104" s="126"/>
      <c r="AV104" s="126"/>
      <c r="AW104"/>
      <c r="AX104"/>
    </row>
    <row r="105" spans="2:50" s="120" customFormat="1">
      <c r="B105" s="81"/>
      <c r="C105" s="82"/>
      <c r="D105" s="82"/>
      <c r="E105" s="88"/>
      <c r="F105"/>
      <c r="H105" s="88"/>
      <c r="I105" s="122"/>
      <c r="J105" s="122"/>
      <c r="K105"/>
      <c r="L105"/>
      <c r="M105"/>
      <c r="N105"/>
      <c r="O105"/>
      <c r="S105"/>
      <c r="W105"/>
      <c r="X105" s="95"/>
      <c r="Y105" s="95"/>
      <c r="Z105" s="95"/>
      <c r="AA105" s="95"/>
      <c r="AB105" s="9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126"/>
      <c r="AR105" s="126"/>
      <c r="AS105" s="126"/>
      <c r="AT105" s="126"/>
      <c r="AU105" s="126"/>
      <c r="AV105" s="126"/>
      <c r="AW105"/>
      <c r="AX105"/>
    </row>
    <row r="106" spans="2:50" s="120" customFormat="1">
      <c r="B106" s="81"/>
      <c r="C106" s="82"/>
      <c r="D106" s="82"/>
      <c r="E106" s="88"/>
      <c r="F106"/>
      <c r="H106" s="88"/>
      <c r="I106" s="122"/>
      <c r="J106" s="122"/>
      <c r="K106"/>
      <c r="L106"/>
      <c r="M106"/>
      <c r="N106"/>
      <c r="O106"/>
      <c r="S106"/>
      <c r="W106"/>
      <c r="X106" s="95"/>
      <c r="Y106" s="95"/>
      <c r="Z106" s="95"/>
      <c r="AA106" s="95"/>
      <c r="AB106" s="95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126"/>
      <c r="AR106" s="126"/>
      <c r="AS106" s="126"/>
      <c r="AT106" s="126"/>
      <c r="AU106" s="126"/>
      <c r="AV106" s="126"/>
      <c r="AW106"/>
      <c r="AX106"/>
    </row>
    <row r="107" spans="2:50" s="120" customFormat="1">
      <c r="B107" s="81"/>
      <c r="C107" s="82"/>
      <c r="D107" s="82"/>
      <c r="E107" s="88"/>
      <c r="F107"/>
      <c r="H107" s="88"/>
      <c r="I107" s="122"/>
      <c r="J107" s="122"/>
      <c r="K107"/>
      <c r="L107"/>
      <c r="M107"/>
      <c r="N107"/>
      <c r="O107"/>
      <c r="S107"/>
      <c r="W107"/>
      <c r="X107" s="95"/>
      <c r="Y107" s="95"/>
      <c r="Z107" s="95"/>
      <c r="AA107" s="95"/>
      <c r="AB107" s="95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126"/>
      <c r="AR107" s="126"/>
      <c r="AS107" s="126"/>
      <c r="AT107" s="126"/>
      <c r="AU107" s="126"/>
      <c r="AV107" s="126"/>
      <c r="AW107"/>
      <c r="AX107"/>
    </row>
    <row r="108" spans="2:50" s="120" customFormat="1">
      <c r="B108" s="81"/>
      <c r="C108" s="82"/>
      <c r="D108" s="82"/>
      <c r="E108" s="88"/>
      <c r="F108"/>
      <c r="H108" s="88"/>
      <c r="I108" s="122"/>
      <c r="J108" s="122"/>
      <c r="K108"/>
      <c r="L108"/>
      <c r="M108"/>
      <c r="N108"/>
      <c r="O108"/>
      <c r="S108"/>
      <c r="W108"/>
      <c r="X108" s="95"/>
      <c r="Y108" s="95"/>
      <c r="Z108" s="95"/>
      <c r="AA108" s="95"/>
      <c r="AB108" s="95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126"/>
      <c r="AR108" s="126"/>
      <c r="AS108" s="126"/>
      <c r="AT108" s="126"/>
      <c r="AU108" s="126"/>
      <c r="AV108" s="126"/>
      <c r="AW108"/>
      <c r="AX108"/>
    </row>
    <row r="109" spans="2:50" s="120" customFormat="1">
      <c r="B109" s="81"/>
      <c r="C109" s="82"/>
      <c r="D109" s="82"/>
      <c r="E109" s="88"/>
      <c r="F109"/>
      <c r="H109" s="88"/>
      <c r="I109" s="122"/>
      <c r="J109" s="122"/>
      <c r="K109"/>
      <c r="L109"/>
      <c r="M109"/>
      <c r="N109"/>
      <c r="O109"/>
      <c r="S109"/>
      <c r="W109"/>
      <c r="X109" s="95"/>
      <c r="Y109" s="95"/>
      <c r="Z109" s="95"/>
      <c r="AA109" s="95"/>
      <c r="AB109" s="95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126"/>
      <c r="AR109" s="126"/>
      <c r="AS109" s="126"/>
      <c r="AT109" s="126"/>
      <c r="AU109" s="126"/>
      <c r="AV109" s="126"/>
      <c r="AW109"/>
      <c r="AX109"/>
    </row>
    <row r="110" spans="2:50" s="120" customFormat="1">
      <c r="B110" s="81"/>
      <c r="C110" s="82"/>
      <c r="D110" s="82"/>
      <c r="E110" s="88"/>
      <c r="F110"/>
      <c r="H110" s="88"/>
      <c r="I110" s="122"/>
      <c r="J110" s="122"/>
      <c r="K110"/>
      <c r="L110"/>
      <c r="M110"/>
      <c r="N110"/>
      <c r="O110"/>
      <c r="S110"/>
      <c r="W110"/>
      <c r="X110" s="95"/>
      <c r="Y110" s="95"/>
      <c r="Z110" s="95"/>
      <c r="AA110" s="95"/>
      <c r="AB110" s="95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126"/>
      <c r="AR110" s="126"/>
      <c r="AS110" s="126"/>
      <c r="AT110" s="126"/>
      <c r="AU110" s="126"/>
      <c r="AV110" s="126"/>
      <c r="AW110"/>
      <c r="AX110"/>
    </row>
    <row r="111" spans="2:50" s="120" customFormat="1">
      <c r="B111" s="81"/>
      <c r="C111" s="82"/>
      <c r="D111" s="82"/>
      <c r="E111" s="88"/>
      <c r="F111"/>
      <c r="H111" s="88"/>
      <c r="I111" s="122"/>
      <c r="J111" s="122"/>
      <c r="K111"/>
      <c r="L111"/>
      <c r="M111"/>
      <c r="N111"/>
      <c r="O111"/>
      <c r="S111"/>
      <c r="W111"/>
      <c r="X111" s="95"/>
      <c r="Y111" s="95"/>
      <c r="Z111" s="95"/>
      <c r="AA111" s="95"/>
      <c r="AB111" s="95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126"/>
      <c r="AR111" s="126"/>
      <c r="AS111" s="126"/>
      <c r="AT111" s="126"/>
      <c r="AU111" s="126"/>
      <c r="AV111" s="126"/>
      <c r="AW111"/>
      <c r="AX111"/>
    </row>
    <row r="112" spans="2:50" s="120" customFormat="1">
      <c r="B112" s="81"/>
      <c r="C112" s="82"/>
      <c r="D112" s="82"/>
      <c r="E112" s="88"/>
      <c r="F112"/>
      <c r="H112" s="88"/>
      <c r="I112" s="122"/>
      <c r="J112" s="122"/>
      <c r="K112"/>
      <c r="L112"/>
      <c r="M112"/>
      <c r="N112"/>
      <c r="O112"/>
      <c r="S112"/>
      <c r="W112"/>
      <c r="X112" s="95"/>
      <c r="Y112" s="95"/>
      <c r="Z112" s="95"/>
      <c r="AA112" s="95"/>
      <c r="AB112" s="95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126"/>
      <c r="AR112" s="126"/>
      <c r="AS112" s="126"/>
      <c r="AT112" s="126"/>
      <c r="AU112" s="126"/>
      <c r="AV112" s="126"/>
      <c r="AW112"/>
      <c r="AX112"/>
    </row>
    <row r="113" spans="2:50" s="120" customFormat="1">
      <c r="B113" s="81"/>
      <c r="C113" s="82"/>
      <c r="D113" s="82"/>
      <c r="E113" s="88"/>
      <c r="F113"/>
      <c r="H113" s="88"/>
      <c r="I113" s="122"/>
      <c r="J113" s="122"/>
      <c r="K113"/>
      <c r="L113"/>
      <c r="M113"/>
      <c r="N113"/>
      <c r="O113"/>
      <c r="S113"/>
      <c r="W113"/>
      <c r="X113" s="95"/>
      <c r="Y113" s="95"/>
      <c r="Z113" s="95"/>
      <c r="AA113" s="95"/>
      <c r="AB113" s="95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126"/>
      <c r="AR113" s="126"/>
      <c r="AS113" s="126"/>
      <c r="AT113" s="126"/>
      <c r="AU113" s="126"/>
      <c r="AV113" s="126"/>
      <c r="AW113"/>
      <c r="AX113"/>
    </row>
    <row r="114" spans="2:50" s="120" customFormat="1">
      <c r="B114" s="81"/>
      <c r="C114" s="82"/>
      <c r="D114" s="82"/>
      <c r="E114" s="88"/>
      <c r="F114"/>
      <c r="H114" s="88"/>
      <c r="I114" s="122"/>
      <c r="J114" s="122"/>
      <c r="K114"/>
      <c r="L114"/>
      <c r="M114"/>
      <c r="N114"/>
      <c r="O114"/>
      <c r="S114"/>
      <c r="W114"/>
      <c r="X114" s="95"/>
      <c r="Y114" s="95"/>
      <c r="Z114" s="95"/>
      <c r="AA114" s="95"/>
      <c r="AB114" s="95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126"/>
      <c r="AR114" s="126"/>
      <c r="AS114" s="126"/>
      <c r="AT114" s="126"/>
      <c r="AU114" s="126"/>
      <c r="AV114" s="126"/>
      <c r="AW114"/>
      <c r="AX114"/>
    </row>
    <row r="115" spans="2:50" s="120" customFormat="1">
      <c r="B115" s="81"/>
      <c r="C115" s="82"/>
      <c r="D115" s="82"/>
      <c r="E115" s="88"/>
      <c r="F115"/>
      <c r="H115" s="88"/>
      <c r="I115" s="122"/>
      <c r="J115" s="122"/>
      <c r="K115"/>
      <c r="L115"/>
      <c r="M115"/>
      <c r="N115"/>
      <c r="O115"/>
      <c r="S115"/>
      <c r="W115"/>
      <c r="X115" s="95"/>
      <c r="Y115" s="95"/>
      <c r="Z115" s="95"/>
      <c r="AA115" s="95"/>
      <c r="AB115" s="9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126"/>
      <c r="AR115" s="126"/>
      <c r="AS115" s="126"/>
      <c r="AT115" s="126"/>
      <c r="AU115" s="126"/>
      <c r="AV115" s="126"/>
      <c r="AW115"/>
      <c r="AX115"/>
    </row>
    <row r="116" spans="2:50" s="120" customFormat="1">
      <c r="B116" s="81"/>
      <c r="C116" s="82"/>
      <c r="D116" s="82"/>
      <c r="E116" s="88"/>
      <c r="F116"/>
      <c r="H116" s="88"/>
      <c r="I116" s="122"/>
      <c r="J116" s="122"/>
      <c r="K116"/>
      <c r="L116"/>
      <c r="M116"/>
      <c r="N116"/>
      <c r="O116"/>
      <c r="S116"/>
      <c r="W116"/>
      <c r="X116" s="95"/>
      <c r="Y116" s="95"/>
      <c r="Z116" s="95"/>
      <c r="AA116" s="95"/>
      <c r="AB116" s="95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126"/>
      <c r="AR116" s="126"/>
      <c r="AS116" s="126"/>
      <c r="AT116" s="126"/>
      <c r="AU116" s="126"/>
      <c r="AV116" s="126"/>
      <c r="AW116"/>
      <c r="AX116"/>
    </row>
    <row r="117" spans="2:50" s="120" customFormat="1">
      <c r="B117" s="81"/>
      <c r="C117" s="82"/>
      <c r="D117" s="82"/>
      <c r="E117" s="88"/>
      <c r="F117"/>
      <c r="H117" s="88"/>
      <c r="I117" s="122"/>
      <c r="J117" s="122"/>
      <c r="K117"/>
      <c r="L117"/>
      <c r="M117"/>
      <c r="N117"/>
      <c r="O117"/>
      <c r="S117"/>
      <c r="W117"/>
      <c r="X117" s="95"/>
      <c r="Y117" s="95"/>
      <c r="Z117" s="95"/>
      <c r="AA117" s="95"/>
      <c r="AB117" s="95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126"/>
      <c r="AR117" s="126"/>
      <c r="AS117" s="126"/>
      <c r="AT117" s="126"/>
      <c r="AU117" s="126"/>
      <c r="AV117" s="126"/>
      <c r="AW117"/>
      <c r="AX117"/>
    </row>
    <row r="118" spans="2:50" s="120" customFormat="1">
      <c r="B118" s="81"/>
      <c r="C118" s="82"/>
      <c r="D118" s="82"/>
      <c r="E118" s="88"/>
      <c r="F118"/>
      <c r="H118" s="88"/>
      <c r="I118" s="122"/>
      <c r="J118" s="122"/>
      <c r="K118"/>
      <c r="L118"/>
      <c r="M118"/>
      <c r="N118"/>
      <c r="O118"/>
      <c r="S118"/>
      <c r="W118"/>
      <c r="X118" s="95"/>
      <c r="Y118" s="95"/>
      <c r="Z118" s="95"/>
      <c r="AA118" s="95"/>
      <c r="AB118" s="95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126"/>
      <c r="AR118" s="126"/>
      <c r="AS118" s="126"/>
      <c r="AT118" s="126"/>
      <c r="AU118" s="126"/>
      <c r="AV118" s="126"/>
      <c r="AW118"/>
      <c r="AX118"/>
    </row>
    <row r="119" spans="2:50" s="120" customFormat="1">
      <c r="B119" s="81"/>
      <c r="C119" s="82"/>
      <c r="D119" s="82"/>
      <c r="E119" s="88"/>
      <c r="F119"/>
      <c r="H119" s="88"/>
      <c r="I119" s="122"/>
      <c r="J119" s="122"/>
      <c r="K119"/>
      <c r="L119"/>
      <c r="M119"/>
      <c r="N119"/>
      <c r="O119"/>
      <c r="S119"/>
      <c r="W119"/>
      <c r="X119" s="95"/>
      <c r="Y119" s="95"/>
      <c r="Z119" s="95"/>
      <c r="AA119" s="95"/>
      <c r="AB119" s="95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126"/>
      <c r="AR119" s="126"/>
      <c r="AS119" s="126"/>
      <c r="AT119" s="126"/>
      <c r="AU119" s="126"/>
      <c r="AV119" s="126"/>
      <c r="AW119"/>
      <c r="AX119"/>
    </row>
    <row r="120" spans="2:50" s="120" customFormat="1">
      <c r="B120" s="81"/>
      <c r="C120" s="82"/>
      <c r="D120" s="82"/>
      <c r="E120" s="88"/>
      <c r="F120"/>
      <c r="H120" s="88"/>
      <c r="I120" s="122"/>
      <c r="J120" s="122"/>
      <c r="K120"/>
      <c r="L120"/>
      <c r="M120"/>
      <c r="N120"/>
      <c r="O120"/>
      <c r="S120"/>
      <c r="W120"/>
      <c r="X120" s="95"/>
      <c r="Y120" s="95"/>
      <c r="Z120" s="95"/>
      <c r="AA120" s="95"/>
      <c r="AB120" s="95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126"/>
      <c r="AR120" s="126"/>
      <c r="AS120" s="126"/>
      <c r="AT120" s="126"/>
      <c r="AU120" s="126"/>
      <c r="AV120" s="126"/>
      <c r="AW120"/>
      <c r="AX120"/>
    </row>
    <row r="121" spans="2:50" s="120" customFormat="1">
      <c r="B121" s="81"/>
      <c r="C121" s="82"/>
      <c r="D121" s="82"/>
      <c r="E121" s="88"/>
      <c r="F121"/>
      <c r="H121" s="88"/>
      <c r="I121" s="122"/>
      <c r="J121" s="122"/>
      <c r="K121"/>
      <c r="L121"/>
      <c r="M121"/>
      <c r="N121"/>
      <c r="O121"/>
      <c r="S121"/>
      <c r="W121"/>
      <c r="X121" s="95"/>
      <c r="Y121" s="95"/>
      <c r="Z121" s="95"/>
      <c r="AA121" s="95"/>
      <c r="AB121" s="9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126"/>
      <c r="AR121" s="126"/>
      <c r="AS121" s="126"/>
      <c r="AT121" s="126"/>
      <c r="AU121" s="126"/>
      <c r="AV121" s="126"/>
      <c r="AW121"/>
      <c r="AX121"/>
    </row>
    <row r="122" spans="2:50" s="120" customFormat="1">
      <c r="B122" s="81"/>
      <c r="C122" s="82"/>
      <c r="D122" s="82"/>
      <c r="E122" s="88"/>
      <c r="F122"/>
      <c r="H122" s="88"/>
      <c r="I122" s="122"/>
      <c r="J122" s="122"/>
      <c r="K122"/>
      <c r="L122"/>
      <c r="M122"/>
      <c r="N122"/>
      <c r="O122"/>
      <c r="S122"/>
      <c r="W122"/>
      <c r="X122" s="95"/>
      <c r="Y122" s="95"/>
      <c r="Z122" s="95"/>
      <c r="AA122" s="95"/>
      <c r="AB122" s="95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126"/>
      <c r="AR122" s="126"/>
      <c r="AS122" s="126"/>
      <c r="AT122" s="126"/>
      <c r="AU122" s="126"/>
      <c r="AV122" s="126"/>
      <c r="AW122"/>
      <c r="AX122"/>
    </row>
    <row r="123" spans="2:50" s="120" customFormat="1">
      <c r="B123" s="81"/>
      <c r="C123" s="82"/>
      <c r="D123" s="82"/>
      <c r="E123" s="88"/>
      <c r="F123"/>
      <c r="H123" s="88"/>
      <c r="I123" s="122"/>
      <c r="J123" s="122"/>
      <c r="K123"/>
      <c r="L123"/>
      <c r="M123"/>
      <c r="N123"/>
      <c r="O123"/>
      <c r="S123"/>
      <c r="W123"/>
      <c r="X123" s="95"/>
      <c r="Y123" s="95"/>
      <c r="Z123" s="95"/>
      <c r="AA123" s="95"/>
      <c r="AB123" s="95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126"/>
      <c r="AR123" s="126"/>
      <c r="AS123" s="126"/>
      <c r="AT123" s="126"/>
      <c r="AU123" s="126"/>
      <c r="AV123" s="126"/>
      <c r="AW123"/>
      <c r="AX123"/>
    </row>
    <row r="124" spans="2:50" s="120" customFormat="1">
      <c r="B124" s="81"/>
      <c r="C124" s="82"/>
      <c r="D124" s="82"/>
      <c r="E124" s="88"/>
      <c r="F124"/>
      <c r="H124" s="88"/>
      <c r="I124" s="122"/>
      <c r="J124" s="122"/>
      <c r="K124"/>
      <c r="L124"/>
      <c r="M124"/>
      <c r="N124"/>
      <c r="O124"/>
      <c r="S124"/>
      <c r="W124"/>
      <c r="X124" s="95"/>
      <c r="Y124" s="95"/>
      <c r="Z124" s="95"/>
      <c r="AA124" s="95"/>
      <c r="AB124" s="95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126"/>
      <c r="AR124" s="126"/>
      <c r="AS124" s="126"/>
      <c r="AT124" s="126"/>
      <c r="AU124" s="126"/>
      <c r="AV124" s="126"/>
      <c r="AW124"/>
      <c r="AX124"/>
    </row>
    <row r="125" spans="2:50" s="120" customFormat="1">
      <c r="B125" s="81"/>
      <c r="C125" s="82"/>
      <c r="D125" s="82"/>
      <c r="E125" s="88"/>
      <c r="F125"/>
      <c r="H125" s="88"/>
      <c r="I125" s="122"/>
      <c r="J125" s="122"/>
      <c r="K125"/>
      <c r="L125"/>
      <c r="M125"/>
      <c r="N125"/>
      <c r="O125"/>
      <c r="S125"/>
      <c r="W125"/>
      <c r="X125" s="95"/>
      <c r="Y125" s="95"/>
      <c r="Z125" s="95"/>
      <c r="AA125" s="95"/>
      <c r="AB125" s="9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126"/>
      <c r="AR125" s="126"/>
      <c r="AS125" s="126"/>
      <c r="AT125" s="126"/>
      <c r="AU125" s="126"/>
      <c r="AV125" s="126"/>
      <c r="AW125"/>
      <c r="AX125"/>
    </row>
    <row r="126" spans="2:50" s="120" customFormat="1">
      <c r="B126" s="81"/>
      <c r="C126" s="82"/>
      <c r="D126" s="82"/>
      <c r="E126" s="88"/>
      <c r="F126"/>
      <c r="H126" s="88"/>
      <c r="I126" s="122"/>
      <c r="J126" s="122"/>
      <c r="K126"/>
      <c r="L126"/>
      <c r="M126"/>
      <c r="N126"/>
      <c r="O126"/>
      <c r="S126"/>
      <c r="W126"/>
      <c r="X126" s="95"/>
      <c r="Y126" s="95"/>
      <c r="Z126" s="95"/>
      <c r="AA126" s="95"/>
      <c r="AB126" s="95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126"/>
      <c r="AR126" s="126"/>
      <c r="AS126" s="126"/>
      <c r="AT126" s="126"/>
      <c r="AU126" s="126"/>
      <c r="AV126" s="126"/>
      <c r="AW126"/>
      <c r="AX126"/>
    </row>
    <row r="127" spans="2:50" s="120" customFormat="1">
      <c r="B127" s="81"/>
      <c r="C127" s="82"/>
      <c r="D127" s="82"/>
      <c r="E127" s="88"/>
      <c r="F127"/>
      <c r="H127" s="88"/>
      <c r="I127" s="122"/>
      <c r="J127" s="122"/>
      <c r="K127"/>
      <c r="L127"/>
      <c r="M127"/>
      <c r="N127"/>
      <c r="O127"/>
      <c r="S127"/>
      <c r="W127"/>
      <c r="X127" s="95"/>
      <c r="Y127" s="95"/>
      <c r="Z127" s="95"/>
      <c r="AA127" s="95"/>
      <c r="AB127" s="95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126"/>
      <c r="AR127" s="126"/>
      <c r="AS127" s="126"/>
      <c r="AT127" s="126"/>
      <c r="AU127" s="126"/>
      <c r="AV127" s="126"/>
      <c r="AW127"/>
      <c r="AX127"/>
    </row>
    <row r="128" spans="2:50" s="120" customFormat="1">
      <c r="B128" s="81"/>
      <c r="C128" s="82"/>
      <c r="D128" s="82"/>
      <c r="E128" s="88"/>
      <c r="F128"/>
      <c r="H128" s="88"/>
      <c r="I128" s="122"/>
      <c r="J128" s="122"/>
      <c r="K128"/>
      <c r="L128"/>
      <c r="M128"/>
      <c r="N128"/>
      <c r="O128"/>
      <c r="S128"/>
      <c r="W128"/>
      <c r="X128" s="95"/>
      <c r="Y128" s="95"/>
      <c r="Z128" s="95"/>
      <c r="AA128" s="95"/>
      <c r="AB128" s="95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126"/>
      <c r="AR128" s="126"/>
      <c r="AS128" s="126"/>
      <c r="AT128" s="126"/>
      <c r="AU128" s="126"/>
      <c r="AV128" s="126"/>
      <c r="AW128"/>
      <c r="AX128"/>
    </row>
    <row r="129" spans="2:50" s="120" customFormat="1">
      <c r="B129" s="81"/>
      <c r="C129" s="82"/>
      <c r="D129" s="82"/>
      <c r="E129" s="88"/>
      <c r="F129"/>
      <c r="H129" s="88"/>
      <c r="I129" s="122"/>
      <c r="J129" s="122"/>
      <c r="K129"/>
      <c r="L129"/>
      <c r="M129"/>
      <c r="N129"/>
      <c r="O129"/>
      <c r="S129"/>
      <c r="W129"/>
      <c r="X129" s="95"/>
      <c r="Y129" s="95"/>
      <c r="Z129" s="95"/>
      <c r="AA129" s="95"/>
      <c r="AB129" s="95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126"/>
      <c r="AR129" s="126"/>
      <c r="AS129" s="126"/>
      <c r="AT129" s="126"/>
      <c r="AU129" s="126"/>
      <c r="AV129" s="126"/>
      <c r="AW129"/>
      <c r="AX129"/>
    </row>
    <row r="130" spans="2:50" s="120" customFormat="1">
      <c r="B130" s="81"/>
      <c r="C130" s="82"/>
      <c r="D130" s="82"/>
      <c r="E130" s="88"/>
      <c r="F130"/>
      <c r="H130" s="88"/>
      <c r="I130" s="122"/>
      <c r="J130" s="122"/>
      <c r="K130"/>
      <c r="L130"/>
      <c r="M130"/>
      <c r="N130"/>
      <c r="O130"/>
      <c r="S130"/>
      <c r="W130"/>
      <c r="X130" s="95"/>
      <c r="Y130" s="95"/>
      <c r="Z130" s="95"/>
      <c r="AA130" s="95"/>
      <c r="AB130" s="95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26"/>
      <c r="AR130" s="126"/>
      <c r="AS130" s="126"/>
      <c r="AT130" s="126"/>
      <c r="AU130" s="126"/>
      <c r="AV130" s="126"/>
      <c r="AW130"/>
      <c r="AX130"/>
    </row>
    <row r="131" spans="2:50" s="120" customFormat="1">
      <c r="B131" s="81"/>
      <c r="C131" s="82"/>
      <c r="D131" s="82"/>
      <c r="E131" s="88"/>
      <c r="F131"/>
      <c r="H131" s="88"/>
      <c r="I131" s="122"/>
      <c r="J131" s="122"/>
      <c r="K131"/>
      <c r="L131"/>
      <c r="M131"/>
      <c r="N131"/>
      <c r="O131"/>
      <c r="S131"/>
      <c r="W131"/>
      <c r="X131" s="95"/>
      <c r="Y131" s="95"/>
      <c r="Z131" s="95"/>
      <c r="AA131" s="95"/>
      <c r="AB131" s="95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26"/>
      <c r="AR131" s="126"/>
      <c r="AS131" s="126"/>
      <c r="AT131" s="126"/>
      <c r="AU131" s="126"/>
      <c r="AV131" s="126"/>
      <c r="AW131"/>
      <c r="AX131"/>
    </row>
    <row r="132" spans="2:50" s="120" customFormat="1">
      <c r="B132" s="81"/>
      <c r="C132" s="82"/>
      <c r="D132" s="82"/>
      <c r="E132" s="88"/>
      <c r="F132"/>
      <c r="H132" s="88"/>
      <c r="I132" s="122"/>
      <c r="J132" s="122"/>
      <c r="K132"/>
      <c r="L132"/>
      <c r="M132"/>
      <c r="N132"/>
      <c r="O132"/>
      <c r="S132"/>
      <c r="W132"/>
      <c r="X132" s="95"/>
      <c r="Y132" s="95"/>
      <c r="Z132" s="95"/>
      <c r="AA132" s="95"/>
      <c r="AB132" s="95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26"/>
      <c r="AR132" s="126"/>
      <c r="AS132" s="126"/>
      <c r="AT132" s="126"/>
      <c r="AU132" s="126"/>
      <c r="AV132" s="126"/>
      <c r="AW132"/>
      <c r="AX132"/>
    </row>
    <row r="133" spans="2:50" s="120" customFormat="1">
      <c r="B133" s="81"/>
      <c r="C133" s="82"/>
      <c r="D133" s="82"/>
      <c r="E133" s="88"/>
      <c r="F133"/>
      <c r="H133" s="88"/>
      <c r="I133" s="122"/>
      <c r="J133" s="122"/>
      <c r="K133"/>
      <c r="L133"/>
      <c r="M133"/>
      <c r="N133"/>
      <c r="O133"/>
      <c r="S133"/>
      <c r="W133"/>
      <c r="X133" s="95"/>
      <c r="Y133" s="95"/>
      <c r="Z133" s="95"/>
      <c r="AA133" s="95"/>
      <c r="AB133" s="95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 s="126"/>
      <c r="AR133" s="126"/>
      <c r="AS133" s="126"/>
      <c r="AT133" s="126"/>
      <c r="AU133" s="126"/>
      <c r="AV133" s="126"/>
      <c r="AW133"/>
      <c r="AX133"/>
    </row>
    <row r="134" spans="2:50" s="120" customFormat="1">
      <c r="B134" s="81"/>
      <c r="C134" s="82"/>
      <c r="D134" s="82"/>
      <c r="E134" s="88"/>
      <c r="F134"/>
      <c r="H134" s="88"/>
      <c r="I134" s="122"/>
      <c r="J134" s="122"/>
      <c r="K134"/>
      <c r="L134"/>
      <c r="M134"/>
      <c r="N134"/>
      <c r="O134"/>
      <c r="S134"/>
      <c r="W134"/>
      <c r="X134" s="95"/>
      <c r="Y134" s="95"/>
      <c r="Z134" s="95"/>
      <c r="AA134" s="95"/>
      <c r="AB134" s="95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126"/>
      <c r="AR134" s="126"/>
      <c r="AS134" s="126"/>
      <c r="AT134" s="126"/>
      <c r="AU134" s="126"/>
      <c r="AV134" s="126"/>
      <c r="AW134"/>
      <c r="AX134"/>
    </row>
    <row r="135" spans="2:50" s="120" customFormat="1">
      <c r="B135" s="81"/>
      <c r="C135" s="82"/>
      <c r="D135" s="82"/>
      <c r="E135" s="88"/>
      <c r="F135"/>
      <c r="H135" s="88"/>
      <c r="I135" s="122"/>
      <c r="J135" s="122"/>
      <c r="K135"/>
      <c r="L135"/>
      <c r="M135"/>
      <c r="N135"/>
      <c r="O135"/>
      <c r="S135"/>
      <c r="W135"/>
      <c r="X135" s="95"/>
      <c r="Y135" s="95"/>
      <c r="Z135" s="95"/>
      <c r="AA135" s="95"/>
      <c r="AB135" s="9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Q135" s="126"/>
      <c r="AR135" s="126"/>
      <c r="AS135" s="126"/>
      <c r="AT135" s="126"/>
      <c r="AU135" s="126"/>
      <c r="AV135" s="126"/>
      <c r="AW135"/>
      <c r="AX135"/>
    </row>
    <row r="136" spans="2:50" s="120" customFormat="1">
      <c r="B136" s="81"/>
      <c r="C136" s="82"/>
      <c r="D136" s="82"/>
      <c r="E136" s="88"/>
      <c r="F136"/>
      <c r="H136" s="88"/>
      <c r="I136" s="122"/>
      <c r="J136" s="122"/>
      <c r="K136"/>
      <c r="L136"/>
      <c r="M136"/>
      <c r="N136"/>
      <c r="O136"/>
      <c r="S136"/>
      <c r="W136"/>
      <c r="X136" s="95"/>
      <c r="Y136" s="95"/>
      <c r="Z136" s="95"/>
      <c r="AA136" s="95"/>
      <c r="AB136" s="95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Q136" s="126"/>
      <c r="AR136" s="126"/>
      <c r="AS136" s="126"/>
      <c r="AT136" s="126"/>
      <c r="AU136" s="126"/>
      <c r="AV136" s="126"/>
      <c r="AW136"/>
      <c r="AX136"/>
    </row>
    <row r="137" spans="2:50" s="120" customFormat="1">
      <c r="B137" s="81"/>
      <c r="C137" s="82"/>
      <c r="D137" s="82"/>
      <c r="E137" s="88"/>
      <c r="F137"/>
      <c r="H137" s="88"/>
      <c r="I137" s="122"/>
      <c r="J137" s="122"/>
      <c r="K137"/>
      <c r="L137"/>
      <c r="M137"/>
      <c r="N137"/>
      <c r="O137"/>
      <c r="S137"/>
      <c r="W137"/>
      <c r="X137" s="95"/>
      <c r="Y137" s="95"/>
      <c r="Z137" s="95"/>
      <c r="AA137" s="95"/>
      <c r="AB137" s="95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Q137" s="126"/>
      <c r="AR137" s="126"/>
      <c r="AS137" s="126"/>
      <c r="AT137" s="126"/>
      <c r="AU137" s="126"/>
      <c r="AV137" s="126"/>
      <c r="AW137"/>
      <c r="AX137"/>
    </row>
    <row r="138" spans="2:50" s="120" customFormat="1">
      <c r="B138" s="81"/>
      <c r="C138" s="82"/>
      <c r="D138" s="82"/>
      <c r="E138" s="88"/>
      <c r="F138"/>
      <c r="H138" s="88"/>
      <c r="I138" s="122"/>
      <c r="J138" s="122"/>
      <c r="K138"/>
      <c r="L138"/>
      <c r="M138"/>
      <c r="N138"/>
      <c r="O138"/>
      <c r="S138"/>
      <c r="W138"/>
      <c r="X138" s="95"/>
      <c r="Y138" s="95"/>
      <c r="Z138" s="95"/>
      <c r="AA138" s="95"/>
      <c r="AB138" s="95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Q138" s="126"/>
      <c r="AR138" s="126"/>
      <c r="AS138" s="126"/>
      <c r="AT138" s="126"/>
      <c r="AU138" s="126"/>
      <c r="AV138" s="126"/>
      <c r="AW138"/>
      <c r="AX138"/>
    </row>
    <row r="139" spans="2:50" s="120" customFormat="1">
      <c r="B139" s="81"/>
      <c r="C139" s="82"/>
      <c r="D139" s="82"/>
      <c r="E139" s="88"/>
      <c r="F139"/>
      <c r="H139" s="88"/>
      <c r="I139" s="122"/>
      <c r="J139" s="122"/>
      <c r="K139"/>
      <c r="L139"/>
      <c r="M139"/>
      <c r="N139"/>
      <c r="O139"/>
      <c r="S139"/>
      <c r="W139"/>
      <c r="X139" s="95"/>
      <c r="Y139" s="95"/>
      <c r="Z139" s="95"/>
      <c r="AA139" s="95"/>
      <c r="AB139" s="95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Q139" s="126"/>
      <c r="AR139" s="126"/>
      <c r="AS139" s="126"/>
      <c r="AT139" s="126"/>
      <c r="AU139" s="126"/>
      <c r="AV139" s="126"/>
      <c r="AW139"/>
      <c r="AX139"/>
    </row>
    <row r="140" spans="2:50" s="120" customFormat="1">
      <c r="B140" s="81"/>
      <c r="C140" s="82"/>
      <c r="D140" s="82"/>
      <c r="E140" s="88"/>
      <c r="F140"/>
      <c r="H140" s="88"/>
      <c r="I140" s="122"/>
      <c r="J140" s="122"/>
      <c r="K140"/>
      <c r="L140"/>
      <c r="M140"/>
      <c r="N140"/>
      <c r="O140"/>
      <c r="S140"/>
      <c r="W140"/>
      <c r="X140" s="95"/>
      <c r="Y140" s="95"/>
      <c r="Z140" s="95"/>
      <c r="AA140" s="95"/>
      <c r="AB140" s="95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Q140" s="126"/>
      <c r="AR140" s="126"/>
      <c r="AS140" s="126"/>
      <c r="AT140" s="126"/>
      <c r="AU140" s="126"/>
      <c r="AV140" s="126"/>
      <c r="AW140"/>
      <c r="AX140"/>
    </row>
    <row r="141" spans="2:50" s="120" customFormat="1">
      <c r="B141" s="81"/>
      <c r="C141" s="82"/>
      <c r="D141" s="82"/>
      <c r="E141" s="88"/>
      <c r="F141"/>
      <c r="G141" s="88"/>
      <c r="H141" s="88"/>
      <c r="I141" s="88"/>
      <c r="J141" s="88"/>
      <c r="K141" s="88"/>
      <c r="L141"/>
      <c r="M141"/>
      <c r="N141"/>
      <c r="O141"/>
      <c r="P141" s="88"/>
      <c r="Q141" s="122"/>
      <c r="R141" s="122"/>
      <c r="S141"/>
      <c r="AD141"/>
      <c r="AE141"/>
      <c r="AF141"/>
      <c r="AG141"/>
      <c r="AH141" s="95"/>
      <c r="AI141" s="95"/>
      <c r="AJ141" s="95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120" customFormat="1">
      <c r="B142" s="81"/>
      <c r="C142" s="82"/>
      <c r="D142" s="82"/>
      <c r="E142" s="88"/>
      <c r="F142"/>
      <c r="G142" s="88"/>
      <c r="H142" s="88"/>
      <c r="I142" s="88"/>
      <c r="J142" s="88"/>
      <c r="K142" s="88"/>
      <c r="L142"/>
      <c r="M142"/>
      <c r="N142"/>
      <c r="O142"/>
      <c r="P142" s="88"/>
      <c r="Q142" s="122"/>
      <c r="R142" s="122"/>
      <c r="S142"/>
      <c r="AD142"/>
      <c r="AE142"/>
      <c r="AF142"/>
      <c r="AG142"/>
      <c r="AH142" s="95"/>
      <c r="AI142" s="95"/>
      <c r="AJ142" s="95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120" customFormat="1">
      <c r="B143" s="81"/>
      <c r="C143" s="82"/>
      <c r="D143" s="82"/>
      <c r="E143" s="88"/>
      <c r="F143"/>
      <c r="G143" s="88"/>
      <c r="H143" s="88"/>
      <c r="I143" s="88"/>
      <c r="J143" s="88"/>
      <c r="K143" s="88"/>
      <c r="L143"/>
      <c r="M143"/>
      <c r="N143"/>
      <c r="O143"/>
      <c r="P143" s="88"/>
      <c r="Q143" s="122"/>
      <c r="R143" s="122"/>
      <c r="S143"/>
      <c r="AD143"/>
      <c r="AE143"/>
      <c r="AF143"/>
      <c r="AG143"/>
      <c r="AH143" s="95"/>
      <c r="AI143" s="95"/>
      <c r="AJ143" s="95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120" customFormat="1">
      <c r="B144" s="81"/>
      <c r="C144" s="82"/>
      <c r="D144" s="82"/>
      <c r="E144" s="88"/>
      <c r="F144"/>
      <c r="G144" s="88"/>
      <c r="H144" s="88"/>
      <c r="I144" s="88"/>
      <c r="J144" s="88"/>
      <c r="K144" s="88"/>
      <c r="L144"/>
      <c r="M144"/>
      <c r="N144"/>
      <c r="O144"/>
      <c r="P144" s="88"/>
      <c r="Q144" s="122"/>
      <c r="R144" s="122"/>
      <c r="S144"/>
      <c r="AD144" s="95"/>
      <c r="AE144" s="95"/>
      <c r="AF144" s="95"/>
      <c r="AG144" s="95"/>
      <c r="AH144" s="95"/>
      <c r="AI144" s="95"/>
      <c r="AJ144" s="95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120" customFormat="1">
      <c r="B145" s="81"/>
      <c r="C145" s="82"/>
      <c r="D145" s="82"/>
      <c r="E145" s="88"/>
      <c r="F145"/>
      <c r="G145" s="88"/>
      <c r="H145" s="88"/>
      <c r="I145" s="88"/>
      <c r="J145" s="88"/>
      <c r="K145" s="88"/>
      <c r="L145"/>
      <c r="M145"/>
      <c r="N145"/>
      <c r="O145"/>
      <c r="P145" s="88"/>
      <c r="Q145" s="122"/>
      <c r="R145" s="122"/>
      <c r="S145"/>
      <c r="AD145" s="95"/>
      <c r="AE145" s="95"/>
      <c r="AF145" s="95"/>
      <c r="AG145" s="95"/>
      <c r="AH145" s="95"/>
      <c r="AI145" s="95"/>
      <c r="AJ145" s="9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120" customFormat="1">
      <c r="B146" s="81"/>
      <c r="C146" s="82"/>
      <c r="D146" s="82"/>
      <c r="E146" s="88"/>
      <c r="F146"/>
      <c r="G146" s="88"/>
      <c r="H146" s="88"/>
      <c r="I146" s="88"/>
      <c r="J146" s="88"/>
      <c r="K146" s="88"/>
      <c r="L146"/>
      <c r="M146"/>
      <c r="N146"/>
      <c r="O146"/>
      <c r="P146" s="88"/>
      <c r="Q146" s="122"/>
      <c r="R146" s="122"/>
      <c r="S146"/>
      <c r="AD146" s="95"/>
      <c r="AE146" s="95"/>
      <c r="AF146" s="95"/>
      <c r="AG146" s="95"/>
      <c r="AH146" s="95"/>
      <c r="AI146" s="95"/>
      <c r="AJ146" s="95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120" customFormat="1">
      <c r="B147" s="81"/>
      <c r="C147" s="82"/>
      <c r="D147" s="82"/>
      <c r="E147" s="88"/>
      <c r="F147"/>
      <c r="G147" s="88"/>
      <c r="H147" s="88"/>
      <c r="I147" s="88"/>
      <c r="J147" s="88"/>
      <c r="K147" s="88"/>
      <c r="L147"/>
      <c r="M147"/>
      <c r="N147"/>
      <c r="O147"/>
      <c r="P147" s="88"/>
      <c r="Q147" s="122"/>
      <c r="R147" s="122"/>
      <c r="S147"/>
      <c r="AD147" s="95"/>
      <c r="AE147" s="95"/>
      <c r="AF147" s="95"/>
      <c r="AG147" s="95"/>
      <c r="AH147" s="95"/>
      <c r="AI147" s="95"/>
      <c r="AJ147" s="95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120" customFormat="1">
      <c r="B148" s="81"/>
      <c r="C148" s="82"/>
      <c r="D148" s="82"/>
      <c r="E148" s="88"/>
      <c r="F148"/>
      <c r="G148" s="88"/>
      <c r="H148" s="88"/>
      <c r="I148" s="88"/>
      <c r="J148" s="88"/>
      <c r="K148" s="88"/>
      <c r="L148"/>
      <c r="M148"/>
      <c r="N148"/>
      <c r="O148"/>
      <c r="P148" s="88"/>
      <c r="Q148" s="122"/>
      <c r="R148" s="122"/>
      <c r="S148"/>
      <c r="AD148" s="95"/>
      <c r="AE148" s="95"/>
      <c r="AF148" s="95"/>
      <c r="AG148" s="95"/>
      <c r="AH148" s="95"/>
      <c r="AI148" s="95"/>
      <c r="AJ148" s="95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120" customFormat="1">
      <c r="B149" s="81"/>
      <c r="C149" s="82"/>
      <c r="D149" s="82"/>
      <c r="E149" s="88"/>
      <c r="F149"/>
      <c r="G149" s="88"/>
      <c r="H149" s="88"/>
      <c r="I149" s="88"/>
      <c r="J149" s="88"/>
      <c r="K149" s="88"/>
      <c r="L149"/>
      <c r="M149"/>
      <c r="N149"/>
      <c r="O149"/>
      <c r="P149" s="88"/>
      <c r="Q149" s="122"/>
      <c r="R149" s="122"/>
      <c r="S149"/>
      <c r="AD149" s="95"/>
      <c r="AE149" s="95"/>
      <c r="AF149" s="95"/>
      <c r="AG149" s="95"/>
      <c r="AH149" s="95"/>
      <c r="AI149" s="95"/>
      <c r="AJ149" s="95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120" customFormat="1">
      <c r="B150" s="81"/>
      <c r="C150" s="82"/>
      <c r="D150" s="82"/>
      <c r="E150" s="88"/>
      <c r="F150"/>
      <c r="G150" s="88"/>
      <c r="H150" s="88"/>
      <c r="I150" s="88"/>
      <c r="J150" s="88"/>
      <c r="K150" s="88"/>
      <c r="L150"/>
      <c r="M150"/>
      <c r="N150"/>
      <c r="O150"/>
      <c r="P150" s="88"/>
      <c r="Q150" s="122"/>
      <c r="R150" s="122"/>
      <c r="S150"/>
      <c r="AD150" s="95"/>
      <c r="AE150" s="95"/>
      <c r="AF150" s="95"/>
      <c r="AG150" s="95"/>
      <c r="AH150" s="95"/>
      <c r="AI150" s="95"/>
      <c r="AJ150" s="95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120" customFormat="1">
      <c r="B151" s="81"/>
      <c r="C151" s="82"/>
      <c r="D151" s="82"/>
      <c r="E151" s="88"/>
      <c r="F151"/>
      <c r="G151" s="88"/>
      <c r="H151" s="88"/>
      <c r="I151" s="88"/>
      <c r="J151" s="88"/>
      <c r="K151" s="88"/>
      <c r="L151"/>
      <c r="M151"/>
      <c r="N151"/>
      <c r="O151"/>
      <c r="P151" s="88"/>
      <c r="Q151" s="122"/>
      <c r="R151" s="122"/>
      <c r="S151"/>
      <c r="AD151" s="95"/>
      <c r="AE151" s="95"/>
      <c r="AF151" s="95"/>
      <c r="AG151" s="95"/>
      <c r="AH151" s="95"/>
      <c r="AI151" s="95"/>
      <c r="AJ151" s="95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120" customFormat="1">
      <c r="B152" s="81"/>
      <c r="C152" s="82"/>
      <c r="D152" s="82"/>
      <c r="E152" s="88"/>
      <c r="F152"/>
      <c r="G152" s="88"/>
      <c r="H152" s="88"/>
      <c r="I152" s="88"/>
      <c r="J152" s="88"/>
      <c r="K152" s="88"/>
      <c r="L152"/>
      <c r="M152"/>
      <c r="N152"/>
      <c r="O152"/>
      <c r="P152" s="88"/>
      <c r="Q152" s="122"/>
      <c r="R152" s="122"/>
      <c r="S152"/>
      <c r="AD152" s="95"/>
      <c r="AE152" s="95"/>
      <c r="AF152" s="95"/>
      <c r="AG152" s="95"/>
      <c r="AH152" s="95"/>
      <c r="AI152" s="95"/>
      <c r="AJ152" s="95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120" customFormat="1">
      <c r="B153" s="81"/>
      <c r="C153" s="82"/>
      <c r="D153" s="82"/>
      <c r="E153" s="88"/>
      <c r="F153"/>
      <c r="G153" s="88"/>
      <c r="H153" s="88"/>
      <c r="I153" s="88"/>
      <c r="J153" s="88"/>
      <c r="K153" s="88"/>
      <c r="L153"/>
      <c r="M153"/>
      <c r="N153"/>
      <c r="O153"/>
      <c r="P153" s="88"/>
      <c r="Q153" s="122"/>
      <c r="R153" s="122"/>
      <c r="S153"/>
      <c r="AD153" s="95"/>
      <c r="AE153" s="95"/>
      <c r="AF153" s="95"/>
      <c r="AG153" s="95"/>
      <c r="AH153" s="95"/>
      <c r="AI153" s="95"/>
      <c r="AJ153" s="95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120" customFormat="1">
      <c r="B154" s="81"/>
      <c r="C154" s="82"/>
      <c r="D154" s="82"/>
      <c r="E154" s="88"/>
      <c r="F154"/>
      <c r="G154" s="88"/>
      <c r="H154" s="88"/>
      <c r="I154" s="88"/>
      <c r="J154" s="88"/>
      <c r="K154" s="88"/>
      <c r="L154"/>
      <c r="M154"/>
      <c r="N154"/>
      <c r="O154"/>
      <c r="P154" s="88"/>
      <c r="Q154" s="122"/>
      <c r="R154" s="122"/>
      <c r="S154"/>
      <c r="AD154" s="95"/>
      <c r="AE154" s="95"/>
      <c r="AF154" s="95"/>
      <c r="AG154" s="95"/>
      <c r="AH154" s="95"/>
      <c r="AI154" s="95"/>
      <c r="AJ154" s="95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120" customFormat="1">
      <c r="B155" s="81"/>
      <c r="C155" s="82"/>
      <c r="D155" s="82"/>
      <c r="E155" s="88"/>
      <c r="F155"/>
      <c r="G155" s="88"/>
      <c r="H155" s="88"/>
      <c r="I155" s="88"/>
      <c r="J155" s="88"/>
      <c r="K155" s="88"/>
      <c r="L155"/>
      <c r="M155"/>
      <c r="N155"/>
      <c r="O155"/>
      <c r="P155" s="88"/>
      <c r="Q155" s="122"/>
      <c r="R155" s="122"/>
      <c r="S155"/>
      <c r="AD155" s="95"/>
      <c r="AE155" s="95"/>
      <c r="AF155" s="95"/>
      <c r="AG155" s="95"/>
      <c r="AH155" s="95"/>
      <c r="AI155" s="95"/>
      <c r="AJ155" s="9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120" customFormat="1">
      <c r="B156" s="81"/>
      <c r="C156" s="82"/>
      <c r="D156" s="82"/>
      <c r="E156" s="88"/>
      <c r="F156"/>
      <c r="G156" s="88"/>
      <c r="H156" s="88"/>
      <c r="I156" s="88"/>
      <c r="J156" s="88"/>
      <c r="K156" s="88"/>
      <c r="L156"/>
      <c r="M156"/>
      <c r="N156"/>
      <c r="O156"/>
      <c r="P156" s="88"/>
      <c r="Q156" s="122"/>
      <c r="R156" s="122"/>
      <c r="S156"/>
      <c r="AD156" s="95"/>
      <c r="AE156" s="95"/>
      <c r="AF156" s="95"/>
      <c r="AG156" s="95"/>
      <c r="AH156" s="95"/>
      <c r="AI156" s="95"/>
      <c r="AJ156" s="95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120" customFormat="1">
      <c r="B157" s="81"/>
      <c r="C157" s="82"/>
      <c r="D157" s="82"/>
      <c r="E157" s="88"/>
      <c r="F157"/>
      <c r="G157" s="88"/>
      <c r="H157" s="88"/>
      <c r="I157" s="88"/>
      <c r="J157" s="88"/>
      <c r="K157" s="88"/>
      <c r="L157"/>
      <c r="M157"/>
      <c r="N157"/>
      <c r="O157"/>
      <c r="P157" s="88"/>
      <c r="Q157" s="122"/>
      <c r="R157" s="122"/>
      <c r="S157"/>
      <c r="AD157" s="95"/>
      <c r="AE157" s="95"/>
      <c r="AF157" s="95"/>
      <c r="AG157" s="95"/>
      <c r="AH157" s="95"/>
      <c r="AI157" s="95"/>
      <c r="AJ157" s="95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120" customFormat="1">
      <c r="B158" s="81"/>
      <c r="C158" s="82"/>
      <c r="D158" s="82"/>
      <c r="E158" s="88"/>
      <c r="F158"/>
      <c r="G158" s="88"/>
      <c r="H158" s="88"/>
      <c r="I158" s="88"/>
      <c r="J158" s="88"/>
      <c r="K158" s="88"/>
      <c r="L158"/>
      <c r="M158"/>
      <c r="N158"/>
      <c r="O158"/>
      <c r="P158" s="88"/>
      <c r="Q158" s="122"/>
      <c r="R158" s="122"/>
      <c r="S158"/>
      <c r="AD158" s="95"/>
      <c r="AE158" s="95"/>
      <c r="AF158" s="95"/>
      <c r="AG158" s="95"/>
      <c r="AH158" s="95"/>
      <c r="AI158" s="95"/>
      <c r="AJ158" s="95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120" customFormat="1">
      <c r="B159" s="81"/>
      <c r="C159" s="82"/>
      <c r="D159" s="82"/>
      <c r="E159" s="88"/>
      <c r="F159"/>
      <c r="G159" s="88"/>
      <c r="H159" s="88"/>
      <c r="I159" s="88"/>
      <c r="J159" s="88"/>
      <c r="K159" s="88"/>
      <c r="L159"/>
      <c r="M159"/>
      <c r="N159"/>
      <c r="O159"/>
      <c r="P159" s="88"/>
      <c r="Q159" s="122"/>
      <c r="R159" s="122"/>
      <c r="S159"/>
      <c r="AD159" s="95"/>
      <c r="AE159" s="95"/>
      <c r="AF159" s="95"/>
      <c r="AG159" s="95"/>
      <c r="AH159" s="95"/>
      <c r="AI159" s="95"/>
      <c r="AJ159" s="95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120" customFormat="1">
      <c r="B160" s="81"/>
      <c r="C160" s="82"/>
      <c r="D160" s="82"/>
      <c r="E160" s="88"/>
      <c r="F160"/>
      <c r="G160" s="88"/>
      <c r="H160" s="88"/>
      <c r="I160" s="88"/>
      <c r="J160" s="88"/>
      <c r="K160" s="88"/>
      <c r="L160"/>
      <c r="M160"/>
      <c r="N160"/>
      <c r="O160"/>
      <c r="P160" s="88"/>
      <c r="Q160" s="122"/>
      <c r="R160" s="122"/>
      <c r="S160"/>
      <c r="AD160" s="95"/>
      <c r="AE160" s="95"/>
      <c r="AF160" s="95"/>
      <c r="AG160" s="95"/>
      <c r="AH160" s="95"/>
      <c r="AI160" s="95"/>
      <c r="AJ160" s="95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120" customFormat="1">
      <c r="B161" s="81"/>
      <c r="C161" s="82"/>
      <c r="D161" s="82"/>
      <c r="E161" s="88"/>
      <c r="F161"/>
      <c r="G161" s="88"/>
      <c r="H161" s="88"/>
      <c r="I161" s="88"/>
      <c r="J161" s="88"/>
      <c r="K161" s="88"/>
      <c r="L161"/>
      <c r="M161"/>
      <c r="N161"/>
      <c r="O161"/>
      <c r="P161" s="88"/>
      <c r="Q161" s="122"/>
      <c r="R161" s="122"/>
      <c r="S161"/>
      <c r="AD161" s="95"/>
      <c r="AE161" s="95"/>
      <c r="AF161" s="95"/>
      <c r="AG161" s="95"/>
      <c r="AH161" s="95"/>
      <c r="AI161" s="95"/>
      <c r="AJ161" s="95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120" customFormat="1">
      <c r="B162" s="81"/>
      <c r="C162" s="82"/>
      <c r="D162" s="82"/>
      <c r="E162" s="88"/>
      <c r="F162"/>
      <c r="G162" s="88"/>
      <c r="H162" s="88"/>
      <c r="I162" s="88"/>
      <c r="J162" s="88"/>
      <c r="K162" s="88"/>
      <c r="L162"/>
      <c r="M162"/>
      <c r="N162"/>
      <c r="O162"/>
      <c r="P162" s="88"/>
      <c r="Q162" s="122"/>
      <c r="R162" s="122"/>
      <c r="S162"/>
      <c r="AD162"/>
      <c r="AE162" s="95"/>
      <c r="AF162" s="95"/>
      <c r="AG162" s="95"/>
      <c r="AH162" s="95"/>
      <c r="AI162" s="95"/>
      <c r="AJ162" s="95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120" customFormat="1">
      <c r="B163" s="81"/>
      <c r="C163" s="82"/>
      <c r="D163" s="82"/>
      <c r="E163" s="88"/>
      <c r="F163"/>
      <c r="G163" s="88"/>
      <c r="H163" s="88"/>
      <c r="I163" s="88"/>
      <c r="J163" s="88"/>
      <c r="K163" s="88"/>
      <c r="L163"/>
      <c r="M163"/>
      <c r="N163"/>
      <c r="O163"/>
      <c r="P163" s="88"/>
      <c r="Q163" s="122"/>
      <c r="R163" s="122"/>
      <c r="S163"/>
      <c r="AD163"/>
      <c r="AE163" s="95"/>
      <c r="AF163" s="95"/>
      <c r="AG163" s="95"/>
      <c r="AH163" s="95"/>
      <c r="AI163" s="95"/>
      <c r="AJ163" s="95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120" customFormat="1">
      <c r="B164" s="81"/>
      <c r="C164" s="82"/>
      <c r="D164" s="82"/>
      <c r="E164" s="88"/>
      <c r="F164"/>
      <c r="G164" s="88"/>
      <c r="H164" s="88"/>
      <c r="I164" s="88"/>
      <c r="J164" s="88"/>
      <c r="K164" s="88"/>
      <c r="L164"/>
      <c r="M164"/>
      <c r="N164"/>
      <c r="O164"/>
      <c r="P164" s="88"/>
      <c r="Q164" s="122"/>
      <c r="R164" s="122"/>
      <c r="S164"/>
      <c r="AD164"/>
      <c r="AE164" s="95"/>
      <c r="AF164" s="95"/>
      <c r="AG164" s="95"/>
      <c r="AH164" s="95"/>
      <c r="AI164" s="95"/>
      <c r="AJ164" s="95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120" customFormat="1">
      <c r="B165" s="81"/>
      <c r="C165" s="82"/>
      <c r="D165" s="82"/>
      <c r="E165" s="88"/>
      <c r="F165"/>
      <c r="G165" s="88"/>
      <c r="H165" s="88"/>
      <c r="I165" s="88"/>
      <c r="J165" s="88"/>
      <c r="K165" s="88"/>
      <c r="L165"/>
      <c r="M165"/>
      <c r="N165"/>
      <c r="O165"/>
      <c r="P165" s="88"/>
      <c r="Q165" s="122"/>
      <c r="R165" s="122"/>
      <c r="S165"/>
      <c r="AD165"/>
      <c r="AE165" s="95"/>
      <c r="AF165" s="95"/>
      <c r="AG165" s="95"/>
      <c r="AH165" s="95"/>
      <c r="AI165" s="95"/>
      <c r="AJ165" s="9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120" customFormat="1">
      <c r="B166" s="81"/>
      <c r="C166" s="82"/>
      <c r="D166" s="82"/>
      <c r="E166" s="88"/>
      <c r="F166"/>
      <c r="G166" s="88"/>
      <c r="H166" s="88"/>
      <c r="I166" s="88"/>
      <c r="J166" s="88"/>
      <c r="K166" s="88"/>
      <c r="L166"/>
      <c r="M166"/>
      <c r="N166"/>
      <c r="O166"/>
      <c r="P166" s="88"/>
      <c r="Q166" s="122"/>
      <c r="R166" s="122"/>
      <c r="S166"/>
      <c r="AD166"/>
      <c r="AE166" s="95"/>
      <c r="AF166" s="95"/>
      <c r="AG166" s="95"/>
      <c r="AH166" s="95"/>
      <c r="AI166" s="95"/>
      <c r="AJ166" s="95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120" customFormat="1">
      <c r="B167" s="81"/>
      <c r="C167" s="82"/>
      <c r="D167" s="82"/>
      <c r="E167" s="88"/>
      <c r="F167"/>
      <c r="G167" s="88"/>
      <c r="H167" s="88"/>
      <c r="I167" s="88"/>
      <c r="J167" s="88"/>
      <c r="K167" s="88"/>
      <c r="L167"/>
      <c r="M167"/>
      <c r="N167"/>
      <c r="O167"/>
      <c r="P167" s="88"/>
      <c r="Q167" s="122"/>
      <c r="R167" s="122"/>
      <c r="S167"/>
      <c r="AD167"/>
      <c r="AE167" s="95"/>
      <c r="AF167" s="95"/>
      <c r="AG167" s="95"/>
      <c r="AH167" s="95"/>
      <c r="AI167" s="95"/>
      <c r="AJ167" s="95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120" customFormat="1">
      <c r="B168" s="81"/>
      <c r="C168" s="82"/>
      <c r="D168" s="82"/>
      <c r="E168" s="88"/>
      <c r="F168"/>
      <c r="G168" s="88"/>
      <c r="H168" s="88"/>
      <c r="I168" s="88"/>
      <c r="J168" s="88"/>
      <c r="K168" s="88"/>
      <c r="L168"/>
      <c r="M168"/>
      <c r="N168"/>
      <c r="O168"/>
      <c r="P168" s="88"/>
      <c r="Q168" s="122"/>
      <c r="R168" s="122"/>
      <c r="S168"/>
      <c r="AD168"/>
      <c r="AE168" s="95"/>
      <c r="AF168" s="95"/>
      <c r="AG168" s="95"/>
      <c r="AH168" s="95"/>
      <c r="AI168" s="95"/>
      <c r="AJ168" s="95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120" customFormat="1">
      <c r="B169" s="81"/>
      <c r="C169" s="82"/>
      <c r="D169" s="82"/>
      <c r="E169" s="88"/>
      <c r="F169"/>
      <c r="G169" s="88"/>
      <c r="H169" s="88"/>
      <c r="I169" s="88"/>
      <c r="J169" s="88"/>
      <c r="K169" s="88"/>
      <c r="L169"/>
      <c r="M169"/>
      <c r="N169"/>
      <c r="O169"/>
      <c r="P169" s="88"/>
      <c r="Q169" s="122"/>
      <c r="R169" s="122"/>
      <c r="S169"/>
      <c r="AD169"/>
      <c r="AE169" s="95"/>
      <c r="AF169" s="95"/>
      <c r="AG169" s="95"/>
      <c r="AH169" s="95"/>
      <c r="AI169" s="95"/>
      <c r="AJ169" s="95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120" customFormat="1">
      <c r="B170" s="81"/>
      <c r="C170" s="82"/>
      <c r="D170" s="82"/>
      <c r="E170" s="88"/>
      <c r="F170"/>
      <c r="G170" s="88"/>
      <c r="H170" s="88"/>
      <c r="I170" s="88"/>
      <c r="J170" s="88"/>
      <c r="K170" s="88"/>
      <c r="L170"/>
      <c r="M170"/>
      <c r="N170"/>
      <c r="O170"/>
      <c r="P170" s="88"/>
      <c r="Q170" s="122"/>
      <c r="R170" s="122"/>
      <c r="S170"/>
      <c r="AD170"/>
      <c r="AE170" s="95"/>
      <c r="AF170" s="95"/>
      <c r="AG170" s="95"/>
      <c r="AH170" s="95"/>
      <c r="AI170" s="95"/>
      <c r="AJ170" s="95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120" customFormat="1">
      <c r="B171" s="81"/>
      <c r="C171" s="82"/>
      <c r="D171" s="82"/>
      <c r="E171" s="88"/>
      <c r="F171"/>
      <c r="G171" s="88"/>
      <c r="H171" s="88"/>
      <c r="I171" s="88"/>
      <c r="J171" s="88"/>
      <c r="K171" s="88"/>
      <c r="L171"/>
      <c r="M171"/>
      <c r="N171"/>
      <c r="O171"/>
      <c r="P171" s="88"/>
      <c r="Q171" s="122"/>
      <c r="R171" s="122"/>
      <c r="S171"/>
      <c r="AD171"/>
      <c r="AE171" s="95"/>
      <c r="AF171" s="95"/>
      <c r="AG171" s="95"/>
      <c r="AH171" s="95"/>
      <c r="AI171" s="95"/>
      <c r="AJ171" s="95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120" customFormat="1">
      <c r="B172" s="81"/>
      <c r="C172" s="82"/>
      <c r="D172" s="82"/>
      <c r="E172" s="88"/>
      <c r="F172"/>
      <c r="G172" s="88"/>
      <c r="H172" s="88"/>
      <c r="I172" s="88"/>
      <c r="J172" s="88"/>
      <c r="K172" s="88"/>
      <c r="L172"/>
      <c r="M172"/>
      <c r="N172"/>
      <c r="O172"/>
      <c r="P172" s="88"/>
      <c r="Q172" s="122"/>
      <c r="R172" s="122"/>
      <c r="S172"/>
      <c r="AD172"/>
      <c r="AE172" s="95"/>
      <c r="AF172" s="95"/>
      <c r="AG172" s="95"/>
      <c r="AH172" s="95"/>
      <c r="AI172" s="95"/>
      <c r="AJ172" s="95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120" customFormat="1">
      <c r="B173" s="81"/>
      <c r="C173" s="82"/>
      <c r="D173" s="82"/>
      <c r="E173" s="88"/>
      <c r="F173"/>
      <c r="G173" s="88"/>
      <c r="H173" s="88"/>
      <c r="I173" s="88"/>
      <c r="J173" s="88"/>
      <c r="K173" s="88"/>
      <c r="L173"/>
      <c r="M173"/>
      <c r="N173"/>
      <c r="O173"/>
      <c r="P173" s="88"/>
      <c r="Q173" s="122"/>
      <c r="R173" s="122"/>
      <c r="S173"/>
      <c r="AD173"/>
      <c r="AE173" s="95"/>
      <c r="AF173" s="95"/>
      <c r="AG173" s="95"/>
      <c r="AH173" s="95"/>
      <c r="AI173" s="95"/>
      <c r="AJ173" s="95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120" customFormat="1">
      <c r="B174" s="81"/>
      <c r="C174" s="82"/>
      <c r="D174" s="82"/>
      <c r="E174" s="88"/>
      <c r="F174"/>
      <c r="G174" s="88"/>
      <c r="H174" s="88"/>
      <c r="I174" s="88"/>
      <c r="J174" s="88"/>
      <c r="K174" s="88"/>
      <c r="L174"/>
      <c r="M174"/>
      <c r="N174"/>
      <c r="O174"/>
      <c r="P174" s="88"/>
      <c r="Q174" s="122"/>
      <c r="R174" s="122"/>
      <c r="S174"/>
      <c r="AD174"/>
      <c r="AE174" s="95"/>
      <c r="AF174" s="95"/>
      <c r="AG174" s="95"/>
      <c r="AH174" s="95"/>
      <c r="AI174" s="95"/>
      <c r="AJ174" s="95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120" customFormat="1">
      <c r="B175" s="81"/>
      <c r="C175" s="82"/>
      <c r="D175" s="82"/>
      <c r="E175" s="88"/>
      <c r="F175"/>
      <c r="G175" s="88"/>
      <c r="H175" s="88"/>
      <c r="I175" s="88"/>
      <c r="J175" s="88"/>
      <c r="K175" s="88"/>
      <c r="L175"/>
      <c r="M175"/>
      <c r="N175"/>
      <c r="O175"/>
      <c r="P175" s="88"/>
      <c r="Q175" s="122"/>
      <c r="R175" s="122"/>
      <c r="S175"/>
      <c r="AD175"/>
      <c r="AE175" s="95"/>
      <c r="AF175" s="95"/>
      <c r="AG175" s="95"/>
      <c r="AH175" s="95"/>
      <c r="AI175" s="95"/>
      <c r="AJ175" s="9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120" customFormat="1">
      <c r="B176" s="81"/>
      <c r="C176" s="82"/>
      <c r="D176" s="82"/>
      <c r="E176" s="88"/>
      <c r="F176"/>
      <c r="G176" s="88"/>
      <c r="H176" s="88"/>
      <c r="I176" s="88"/>
      <c r="J176" s="88"/>
      <c r="K176" s="88"/>
      <c r="L176"/>
      <c r="M176"/>
      <c r="N176"/>
      <c r="O176"/>
      <c r="P176" s="88"/>
      <c r="Q176" s="122"/>
      <c r="R176" s="122"/>
      <c r="S176"/>
      <c r="AD176"/>
      <c r="AE176" s="95"/>
      <c r="AF176" s="95"/>
      <c r="AG176" s="95"/>
      <c r="AH176" s="95"/>
      <c r="AI176" s="95"/>
      <c r="AJ176" s="95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120" customFormat="1">
      <c r="B177" s="81"/>
      <c r="C177" s="82"/>
      <c r="D177" s="82"/>
      <c r="E177" s="88"/>
      <c r="F177"/>
      <c r="G177" s="88"/>
      <c r="H177" s="88"/>
      <c r="I177" s="88"/>
      <c r="J177" s="88"/>
      <c r="K177" s="88"/>
      <c r="L177"/>
      <c r="M177"/>
      <c r="N177"/>
      <c r="O177"/>
      <c r="P177" s="88"/>
      <c r="Q177" s="122"/>
      <c r="R177" s="122"/>
      <c r="S177"/>
      <c r="AD177"/>
      <c r="AE177" s="95"/>
      <c r="AF177" s="95"/>
      <c r="AG177" s="95"/>
      <c r="AH177" s="95"/>
      <c r="AI177" s="95"/>
      <c r="AJ177" s="95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120" customFormat="1">
      <c r="B178" s="81"/>
      <c r="C178" s="82"/>
      <c r="D178" s="82"/>
      <c r="E178" s="88"/>
      <c r="F178"/>
      <c r="G178" s="88"/>
      <c r="H178" s="88"/>
      <c r="I178" s="88"/>
      <c r="J178" s="88"/>
      <c r="K178" s="88"/>
      <c r="L178"/>
      <c r="M178"/>
      <c r="N178"/>
      <c r="O178"/>
      <c r="P178" s="88"/>
      <c r="Q178" s="122"/>
      <c r="R178" s="122"/>
      <c r="S178"/>
      <c r="AD178"/>
      <c r="AE178" s="95"/>
      <c r="AF178" s="95"/>
      <c r="AG178" s="95"/>
      <c r="AH178" s="95"/>
      <c r="AI178" s="95"/>
      <c r="AJ178" s="95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120" customFormat="1">
      <c r="B179" s="81"/>
      <c r="C179" s="82"/>
      <c r="D179" s="82"/>
      <c r="E179" s="88"/>
      <c r="F179"/>
      <c r="G179" s="88"/>
      <c r="H179" s="88"/>
      <c r="I179" s="88"/>
      <c r="J179" s="88"/>
      <c r="K179" s="88"/>
      <c r="L179"/>
      <c r="M179"/>
      <c r="N179"/>
      <c r="O179"/>
      <c r="P179" s="88"/>
      <c r="Q179" s="122"/>
      <c r="R179" s="122"/>
      <c r="S179"/>
      <c r="AD179"/>
      <c r="AE179" s="95"/>
      <c r="AF179" s="95"/>
      <c r="AG179" s="95"/>
      <c r="AH179" s="95"/>
      <c r="AI179" s="95"/>
      <c r="AJ179" s="95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120" customFormat="1">
      <c r="B180" s="81"/>
      <c r="C180" s="82"/>
      <c r="D180" s="82"/>
      <c r="E180" s="88"/>
      <c r="F180"/>
      <c r="G180" s="88"/>
      <c r="H180" s="88"/>
      <c r="I180" s="88"/>
      <c r="J180" s="88"/>
      <c r="K180" s="88"/>
      <c r="L180"/>
      <c r="M180"/>
      <c r="N180"/>
      <c r="O180"/>
      <c r="P180" s="88"/>
      <c r="Q180" s="122"/>
      <c r="R180" s="122"/>
      <c r="S180"/>
      <c r="AD180"/>
      <c r="AE180" s="95"/>
      <c r="AF180" s="95"/>
      <c r="AG180" s="95"/>
      <c r="AH180" s="95"/>
      <c r="AI180" s="95"/>
      <c r="AJ180" s="95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120" customFormat="1">
      <c r="B181" s="81"/>
      <c r="C181" s="82"/>
      <c r="D181" s="82"/>
      <c r="E181" s="88"/>
      <c r="F181"/>
      <c r="G181" s="88"/>
      <c r="H181" s="88"/>
      <c r="I181" s="88"/>
      <c r="J181" s="88"/>
      <c r="K181" s="88"/>
      <c r="L181"/>
      <c r="M181"/>
      <c r="N181"/>
      <c r="O181"/>
      <c r="P181" s="88"/>
      <c r="Q181" s="122"/>
      <c r="R181" s="122"/>
      <c r="S181"/>
      <c r="AD181"/>
      <c r="AE181" s="95"/>
      <c r="AF181" s="95"/>
      <c r="AG181" s="95"/>
      <c r="AH181" s="95"/>
      <c r="AI181" s="95"/>
      <c r="AJ181" s="95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120" customFormat="1">
      <c r="B182" s="81"/>
      <c r="C182" s="82"/>
      <c r="D182" s="82"/>
      <c r="E182" s="88"/>
      <c r="F182"/>
      <c r="G182" s="88"/>
      <c r="H182" s="88"/>
      <c r="I182" s="88"/>
      <c r="J182" s="88"/>
      <c r="K182" s="88"/>
      <c r="L182"/>
      <c r="M182"/>
      <c r="N182"/>
      <c r="O182"/>
      <c r="P182" s="88"/>
      <c r="Q182" s="122"/>
      <c r="R182" s="122"/>
      <c r="S182"/>
      <c r="AD182"/>
      <c r="AE182" s="95"/>
      <c r="AF182" s="95"/>
      <c r="AG182" s="95"/>
      <c r="AH182" s="95"/>
      <c r="AI182" s="95"/>
      <c r="AJ182" s="95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120" customFormat="1">
      <c r="B183" s="81"/>
      <c r="C183" s="82"/>
      <c r="D183" s="82"/>
      <c r="E183" s="88"/>
      <c r="F183"/>
      <c r="G183" s="88"/>
      <c r="H183" s="88"/>
      <c r="I183" s="88"/>
      <c r="J183" s="88"/>
      <c r="K183" s="88"/>
      <c r="L183"/>
      <c r="M183"/>
      <c r="N183"/>
      <c r="O183"/>
      <c r="P183" s="88"/>
      <c r="Q183" s="122"/>
      <c r="R183" s="122"/>
      <c r="S183"/>
      <c r="AD183"/>
      <c r="AE183" s="95"/>
      <c r="AF183" s="95"/>
      <c r="AG183" s="95"/>
      <c r="AH183" s="95"/>
      <c r="AI183" s="95"/>
      <c r="AJ183" s="95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120" customFormat="1">
      <c r="B184" s="81"/>
      <c r="C184" s="82"/>
      <c r="D184" s="82"/>
      <c r="E184" s="88"/>
      <c r="F184"/>
      <c r="G184" s="88"/>
      <c r="H184" s="88"/>
      <c r="I184" s="88"/>
      <c r="J184" s="88"/>
      <c r="K184" s="88"/>
      <c r="L184"/>
      <c r="M184"/>
      <c r="N184"/>
      <c r="O184"/>
      <c r="P184" s="88"/>
      <c r="Q184" s="122"/>
      <c r="R184" s="122"/>
      <c r="S184"/>
      <c r="AD184"/>
      <c r="AE184" s="95"/>
      <c r="AF184" s="95"/>
      <c r="AG184" s="95"/>
      <c r="AH184" s="95"/>
      <c r="AI184" s="95"/>
      <c r="AJ184" s="95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120" customFormat="1">
      <c r="B185" s="81"/>
      <c r="C185" s="82"/>
      <c r="D185" s="82"/>
      <c r="E185" s="88"/>
      <c r="F185"/>
      <c r="G185" s="88"/>
      <c r="H185" s="88"/>
      <c r="I185" s="88"/>
      <c r="J185" s="88"/>
      <c r="K185" s="88"/>
      <c r="L185"/>
      <c r="M185"/>
      <c r="N185"/>
      <c r="O185"/>
      <c r="P185" s="88"/>
      <c r="Q185" s="122"/>
      <c r="R185" s="122"/>
      <c r="S185"/>
      <c r="AD185"/>
      <c r="AE185" s="95"/>
      <c r="AF185" s="95"/>
      <c r="AG185" s="95"/>
      <c r="AH185" s="95"/>
      <c r="AI185" s="95"/>
      <c r="AJ185" s="9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120" customFormat="1">
      <c r="B186" s="81"/>
      <c r="C186" s="82"/>
      <c r="D186" s="82"/>
      <c r="E186" s="88"/>
      <c r="F186"/>
      <c r="G186" s="88"/>
      <c r="H186" s="88"/>
      <c r="I186" s="88"/>
      <c r="J186" s="88"/>
      <c r="K186" s="88"/>
      <c r="L186"/>
      <c r="M186"/>
      <c r="N186"/>
      <c r="O186"/>
      <c r="P186" s="88"/>
      <c r="Q186" s="122"/>
      <c r="R186" s="122"/>
      <c r="S186"/>
      <c r="AD186"/>
      <c r="AE186" s="95"/>
      <c r="AF186" s="95"/>
      <c r="AG186" s="95"/>
      <c r="AH186" s="95"/>
      <c r="AI186" s="95"/>
      <c r="AJ186" s="95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120" customFormat="1">
      <c r="B187" s="81"/>
      <c r="C187" s="82"/>
      <c r="D187" s="82"/>
      <c r="E187" s="88"/>
      <c r="F187"/>
      <c r="G187" s="88"/>
      <c r="H187" s="88"/>
      <c r="I187" s="88"/>
      <c r="J187" s="88"/>
      <c r="K187" s="88"/>
      <c r="L187"/>
      <c r="M187"/>
      <c r="N187"/>
      <c r="O187"/>
      <c r="P187" s="88"/>
      <c r="Q187" s="122"/>
      <c r="R187" s="122"/>
      <c r="S187"/>
      <c r="AD187"/>
      <c r="AE187" s="95"/>
      <c r="AF187" s="95"/>
      <c r="AG187" s="95"/>
      <c r="AH187" s="95"/>
      <c r="AI187" s="95"/>
      <c r="AJ187" s="95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120" customFormat="1">
      <c r="B188" s="81"/>
      <c r="C188" s="82"/>
      <c r="D188" s="82"/>
      <c r="E188" s="88"/>
      <c r="F188"/>
      <c r="G188" s="88"/>
      <c r="H188" s="88"/>
      <c r="I188" s="88"/>
      <c r="J188" s="88"/>
      <c r="K188" s="88"/>
      <c r="L188"/>
      <c r="M188"/>
      <c r="N188"/>
      <c r="O188"/>
      <c r="P188" s="88"/>
      <c r="Q188" s="122"/>
      <c r="R188" s="122"/>
      <c r="S188"/>
      <c r="AD188"/>
      <c r="AE188" s="95"/>
      <c r="AF188" s="95"/>
      <c r="AG188" s="95"/>
      <c r="AH188" s="95"/>
      <c r="AI188" s="95"/>
      <c r="AJ188" s="95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120" customFormat="1">
      <c r="B189" s="81"/>
      <c r="C189" s="82"/>
      <c r="D189" s="82"/>
      <c r="E189" s="88"/>
      <c r="F189"/>
      <c r="G189" s="88"/>
      <c r="H189" s="88"/>
      <c r="I189" s="88"/>
      <c r="J189" s="88"/>
      <c r="K189" s="88"/>
      <c r="L189"/>
      <c r="M189"/>
      <c r="N189"/>
      <c r="O189"/>
      <c r="P189" s="88"/>
      <c r="Q189" s="122"/>
      <c r="R189" s="122"/>
      <c r="S189"/>
      <c r="AD189"/>
      <c r="AE189" s="95"/>
      <c r="AF189" s="95"/>
      <c r="AG189" s="95"/>
      <c r="AH189" s="95"/>
      <c r="AI189" s="95"/>
      <c r="AJ189" s="95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120" customFormat="1">
      <c r="B190" s="81"/>
      <c r="C190" s="82"/>
      <c r="D190" s="82"/>
      <c r="E190" s="88"/>
      <c r="F190"/>
      <c r="G190" s="88"/>
      <c r="H190" s="88"/>
      <c r="I190" s="88"/>
      <c r="J190" s="88"/>
      <c r="K190" s="88"/>
      <c r="L190"/>
      <c r="M190"/>
      <c r="N190"/>
      <c r="O190"/>
      <c r="P190" s="88"/>
      <c r="Q190" s="122"/>
      <c r="R190" s="122"/>
      <c r="S190"/>
      <c r="AD190"/>
      <c r="AE190" s="95"/>
      <c r="AF190" s="95"/>
      <c r="AG190" s="95"/>
      <c r="AH190" s="95"/>
      <c r="AI190" s="95"/>
      <c r="AJ190" s="95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120" customFormat="1">
      <c r="B191" s="81"/>
      <c r="C191" s="82"/>
      <c r="D191" s="82"/>
      <c r="E191" s="88"/>
      <c r="F191"/>
      <c r="G191" s="88"/>
      <c r="H191" s="88"/>
      <c r="I191" s="88"/>
      <c r="J191" s="88"/>
      <c r="K191" s="88"/>
      <c r="L191"/>
      <c r="M191"/>
      <c r="N191"/>
      <c r="O191"/>
      <c r="P191" s="88"/>
      <c r="Q191" s="122"/>
      <c r="R191" s="122"/>
      <c r="S191"/>
      <c r="AD191"/>
      <c r="AE191" s="95"/>
      <c r="AF191" s="95"/>
      <c r="AG191" s="95"/>
      <c r="AH191" s="95"/>
      <c r="AI191" s="95"/>
      <c r="AJ191" s="95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120" customFormat="1">
      <c r="B192" s="81"/>
      <c r="C192" s="82"/>
      <c r="D192" s="82"/>
      <c r="E192" s="88"/>
      <c r="F192"/>
      <c r="G192" s="88"/>
      <c r="H192" s="88"/>
      <c r="I192" s="88"/>
      <c r="J192" s="88"/>
      <c r="K192" s="88"/>
      <c r="L192"/>
      <c r="M192"/>
      <c r="N192"/>
      <c r="O192"/>
      <c r="P192" s="88"/>
      <c r="Q192" s="122"/>
      <c r="R192" s="122"/>
      <c r="S192"/>
      <c r="AD192"/>
      <c r="AE192" s="95"/>
      <c r="AF192" s="95"/>
      <c r="AG192" s="95"/>
      <c r="AH192" s="95"/>
      <c r="AI192" s="95"/>
      <c r="AJ192" s="95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120" customFormat="1">
      <c r="B193" s="81"/>
      <c r="C193" s="82"/>
      <c r="D193" s="82"/>
      <c r="E193" s="88"/>
      <c r="F193"/>
      <c r="G193" s="88"/>
      <c r="H193" s="88"/>
      <c r="I193" s="88"/>
      <c r="J193" s="88"/>
      <c r="K193" s="88"/>
      <c r="L193"/>
      <c r="M193"/>
      <c r="N193"/>
      <c r="O193"/>
      <c r="P193" s="88"/>
      <c r="Q193" s="122"/>
      <c r="R193" s="122"/>
      <c r="S193"/>
      <c r="AD193"/>
      <c r="AE193" s="95"/>
      <c r="AF193" s="95"/>
      <c r="AG193" s="95"/>
      <c r="AH193" s="95"/>
      <c r="AI193" s="95"/>
      <c r="AJ193" s="95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120" customFormat="1">
      <c r="B194" s="81"/>
      <c r="C194" s="82"/>
      <c r="D194" s="82"/>
      <c r="E194" s="88"/>
      <c r="F194"/>
      <c r="G194" s="88"/>
      <c r="H194" s="88"/>
      <c r="I194" s="88"/>
      <c r="J194" s="88"/>
      <c r="K194" s="88"/>
      <c r="L194"/>
      <c r="M194"/>
      <c r="N194"/>
      <c r="O194"/>
      <c r="P194" s="88"/>
      <c r="Q194" s="122"/>
      <c r="R194" s="122"/>
      <c r="S194"/>
      <c r="AD194"/>
      <c r="AE194" s="95"/>
      <c r="AF194" s="95"/>
      <c r="AG194" s="95"/>
      <c r="AH194" s="95"/>
      <c r="AI194" s="95"/>
      <c r="AJ194" s="95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120" customFormat="1">
      <c r="B195" s="81"/>
      <c r="C195" s="82"/>
      <c r="D195" s="82"/>
      <c r="E195" s="88"/>
      <c r="F195"/>
      <c r="G195" s="88"/>
      <c r="H195" s="88"/>
      <c r="I195" s="88"/>
      <c r="J195" s="88"/>
      <c r="K195" s="88"/>
      <c r="L195"/>
      <c r="M195"/>
      <c r="N195"/>
      <c r="O195"/>
      <c r="P195" s="88"/>
      <c r="Q195" s="122"/>
      <c r="R195" s="122"/>
      <c r="S195"/>
      <c r="AD195"/>
      <c r="AE195" s="95"/>
      <c r="AF195" s="95"/>
      <c r="AG195" s="95"/>
      <c r="AH195" s="95"/>
      <c r="AI195" s="95"/>
      <c r="AJ195" s="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120" customFormat="1">
      <c r="B196" s="81"/>
      <c r="C196" s="82"/>
      <c r="D196" s="82"/>
      <c r="E196" s="88"/>
      <c r="F196"/>
      <c r="G196" s="88"/>
      <c r="H196" s="88"/>
      <c r="I196" s="88"/>
      <c r="J196" s="88"/>
      <c r="K196" s="88"/>
      <c r="L196"/>
      <c r="M196"/>
      <c r="N196"/>
      <c r="O196"/>
      <c r="P196" s="88"/>
      <c r="Q196" s="122"/>
      <c r="R196" s="122"/>
      <c r="S196"/>
      <c r="AD196"/>
      <c r="AE196" s="95"/>
      <c r="AF196" s="95"/>
      <c r="AG196" s="95"/>
      <c r="AH196" s="95"/>
      <c r="AI196" s="95"/>
      <c r="AJ196" s="95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120" customFormat="1">
      <c r="B197" s="81"/>
      <c r="C197" s="82"/>
      <c r="D197" s="82"/>
      <c r="E197" s="88"/>
      <c r="F197"/>
      <c r="G197" s="88"/>
      <c r="H197" s="88"/>
      <c r="I197" s="88"/>
      <c r="J197" s="88"/>
      <c r="K197" s="88"/>
      <c r="L197"/>
      <c r="M197"/>
      <c r="N197"/>
      <c r="O197"/>
      <c r="P197" s="88"/>
      <c r="Q197" s="122"/>
      <c r="R197" s="122"/>
      <c r="S197"/>
      <c r="AD197"/>
      <c r="AE197" s="95"/>
      <c r="AF197" s="95"/>
      <c r="AG197" s="95"/>
      <c r="AH197" s="95"/>
      <c r="AI197" s="95"/>
      <c r="AJ197" s="95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120" customFormat="1">
      <c r="B198" s="81"/>
      <c r="C198" s="82"/>
      <c r="D198" s="82"/>
      <c r="E198" s="88"/>
      <c r="F198"/>
      <c r="G198" s="88"/>
      <c r="H198" s="88"/>
      <c r="I198" s="88"/>
      <c r="J198" s="88"/>
      <c r="K198" s="88"/>
      <c r="L198"/>
      <c r="M198"/>
      <c r="N198"/>
      <c r="O198"/>
      <c r="P198" s="88"/>
      <c r="Q198" s="122"/>
      <c r="R198" s="122"/>
      <c r="S198"/>
      <c r="AD198"/>
      <c r="AE198" s="95"/>
      <c r="AF198" s="95"/>
      <c r="AG198" s="95"/>
      <c r="AH198" s="95"/>
      <c r="AI198" s="95"/>
      <c r="AJ198" s="95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120" customFormat="1">
      <c r="B199" s="81"/>
      <c r="C199" s="82"/>
      <c r="D199" s="82"/>
      <c r="E199" s="88"/>
      <c r="F199"/>
      <c r="G199" s="88"/>
      <c r="H199" s="88"/>
      <c r="I199" s="88"/>
      <c r="J199" s="88"/>
      <c r="K199" s="88"/>
      <c r="L199"/>
      <c r="M199"/>
      <c r="N199"/>
      <c r="O199"/>
      <c r="P199" s="88"/>
      <c r="Q199" s="122"/>
      <c r="R199" s="122"/>
      <c r="S199"/>
      <c r="AD199"/>
      <c r="AE199" s="95"/>
      <c r="AF199" s="95"/>
      <c r="AG199" s="95"/>
      <c r="AH199" s="95"/>
      <c r="AI199" s="95"/>
      <c r="AJ199" s="95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120" customFormat="1">
      <c r="B200" s="81"/>
      <c r="C200" s="82"/>
      <c r="D200" s="82"/>
      <c r="E200" s="88"/>
      <c r="F200"/>
      <c r="G200" s="88"/>
      <c r="H200" s="88"/>
      <c r="I200" s="88"/>
      <c r="J200" s="88"/>
      <c r="K200" s="88"/>
      <c r="L200"/>
      <c r="M200"/>
      <c r="N200"/>
      <c r="O200"/>
      <c r="P200" s="88"/>
      <c r="Q200" s="122"/>
      <c r="R200" s="122"/>
      <c r="S200"/>
      <c r="AD200"/>
      <c r="AE200" s="95"/>
      <c r="AF200" s="95"/>
      <c r="AG200" s="95"/>
      <c r="AH200" s="95"/>
      <c r="AI200" s="95"/>
      <c r="AJ200" s="95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120" customFormat="1">
      <c r="B201" s="81"/>
      <c r="C201" s="82"/>
      <c r="D201" s="82"/>
      <c r="E201" s="88"/>
      <c r="F201"/>
      <c r="G201" s="88"/>
      <c r="H201" s="88"/>
      <c r="I201" s="88"/>
      <c r="J201" s="88"/>
      <c r="K201" s="88"/>
      <c r="L201"/>
      <c r="M201"/>
      <c r="N201"/>
      <c r="O201"/>
      <c r="P201" s="88"/>
      <c r="Q201" s="122"/>
      <c r="R201" s="122"/>
      <c r="S201"/>
      <c r="AD201"/>
      <c r="AE201" s="95"/>
      <c r="AF201" s="95"/>
      <c r="AG201" s="95"/>
      <c r="AH201" s="95"/>
      <c r="AI201" s="95"/>
      <c r="AJ201" s="95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120" customFormat="1">
      <c r="B202" s="81"/>
      <c r="C202" s="82"/>
      <c r="D202" s="82"/>
      <c r="E202" s="88"/>
      <c r="F202"/>
      <c r="G202" s="88"/>
      <c r="H202" s="88"/>
      <c r="I202" s="88"/>
      <c r="J202" s="88"/>
      <c r="K202" s="88"/>
      <c r="L202"/>
      <c r="M202"/>
      <c r="N202"/>
      <c r="O202"/>
      <c r="P202" s="88"/>
      <c r="Q202" s="122"/>
      <c r="R202" s="122"/>
      <c r="S202"/>
      <c r="AD202"/>
      <c r="AE202" s="95"/>
      <c r="AF202" s="95"/>
      <c r="AG202" s="95"/>
      <c r="AH202" s="95"/>
      <c r="AI202" s="95"/>
      <c r="AJ202" s="95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120" customFormat="1">
      <c r="B203" s="81"/>
      <c r="C203" s="82"/>
      <c r="D203" s="82"/>
      <c r="E203" s="88"/>
      <c r="F203"/>
      <c r="G203" s="88"/>
      <c r="H203" s="88"/>
      <c r="I203" s="88"/>
      <c r="J203" s="88"/>
      <c r="K203" s="88"/>
      <c r="L203"/>
      <c r="M203"/>
      <c r="N203"/>
      <c r="O203"/>
      <c r="P203" s="88"/>
      <c r="Q203" s="122"/>
      <c r="R203" s="122"/>
      <c r="S203"/>
      <c r="AD203"/>
      <c r="AE203" s="95"/>
      <c r="AF203" s="95"/>
      <c r="AG203" s="95"/>
      <c r="AH203" s="95"/>
      <c r="AI203" s="95"/>
      <c r="AJ203" s="95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120" customFormat="1">
      <c r="B204" s="81"/>
      <c r="C204" s="82"/>
      <c r="D204" s="82"/>
      <c r="E204" s="88"/>
      <c r="F204"/>
      <c r="G204" s="88"/>
      <c r="H204" s="88"/>
      <c r="I204" s="88"/>
      <c r="J204" s="88"/>
      <c r="K204" s="88"/>
      <c r="L204"/>
      <c r="M204"/>
      <c r="N204"/>
      <c r="O204"/>
      <c r="P204" s="88"/>
      <c r="Q204" s="122"/>
      <c r="R204" s="122"/>
      <c r="S204"/>
      <c r="AD204"/>
      <c r="AE204" s="95"/>
      <c r="AF204" s="95"/>
      <c r="AG204" s="95"/>
      <c r="AH204" s="95"/>
      <c r="AI204" s="95"/>
      <c r="AJ204" s="95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120" customFormat="1">
      <c r="B205" s="81"/>
      <c r="C205" s="82"/>
      <c r="D205" s="82"/>
      <c r="E205" s="88"/>
      <c r="F205"/>
      <c r="G205" s="88"/>
      <c r="H205" s="88"/>
      <c r="I205" s="88"/>
      <c r="J205" s="88"/>
      <c r="K205" s="88"/>
      <c r="L205"/>
      <c r="M205"/>
      <c r="N205"/>
      <c r="O205"/>
      <c r="P205" s="88"/>
      <c r="Q205" s="122"/>
      <c r="R205" s="122"/>
      <c r="S205"/>
      <c r="AD205"/>
      <c r="AE205" s="95"/>
      <c r="AF205" s="95"/>
      <c r="AG205" s="95"/>
      <c r="AH205" s="95"/>
      <c r="AI205" s="95"/>
      <c r="AJ205" s="9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120" customFormat="1">
      <c r="B206" s="81"/>
      <c r="C206" s="82"/>
      <c r="D206" s="82"/>
      <c r="E206" s="88"/>
      <c r="F206"/>
      <c r="G206" s="88"/>
      <c r="H206" s="88"/>
      <c r="I206" s="88"/>
      <c r="J206" s="88"/>
      <c r="K206" s="88"/>
      <c r="L206"/>
      <c r="M206"/>
      <c r="N206"/>
      <c r="O206"/>
      <c r="P206" s="88"/>
      <c r="Q206" s="122"/>
      <c r="R206" s="122"/>
      <c r="S206"/>
      <c r="AD206"/>
      <c r="AE206" s="95"/>
      <c r="AF206" s="95"/>
      <c r="AG206" s="95"/>
      <c r="AH206" s="95"/>
      <c r="AI206" s="95"/>
      <c r="AJ206" s="95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120" customFormat="1">
      <c r="B207" s="81"/>
      <c r="C207" s="82"/>
      <c r="D207" s="82"/>
      <c r="E207" s="88"/>
      <c r="F207"/>
      <c r="G207" s="88"/>
      <c r="H207" s="88"/>
      <c r="I207" s="88"/>
      <c r="J207" s="88"/>
      <c r="K207" s="88"/>
      <c r="L207"/>
      <c r="M207"/>
      <c r="N207"/>
      <c r="O207"/>
      <c r="P207" s="88"/>
      <c r="Q207" s="122"/>
      <c r="R207" s="122"/>
      <c r="S207"/>
      <c r="AD207"/>
      <c r="AE207" s="95"/>
      <c r="AF207" s="95"/>
      <c r="AG207" s="95"/>
      <c r="AH207" s="95"/>
      <c r="AI207" s="95"/>
      <c r="AJ207" s="95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120" customFormat="1">
      <c r="B208" s="81"/>
      <c r="C208" s="82"/>
      <c r="D208" s="82"/>
      <c r="E208" s="88"/>
      <c r="F208"/>
      <c r="G208" s="88"/>
      <c r="H208" s="88"/>
      <c r="I208" s="88"/>
      <c r="J208" s="88"/>
      <c r="K208" s="88"/>
      <c r="L208"/>
      <c r="M208"/>
      <c r="N208"/>
      <c r="O208"/>
      <c r="P208" s="88"/>
      <c r="Q208" s="122"/>
      <c r="R208" s="122"/>
      <c r="S208"/>
      <c r="AD208"/>
      <c r="AE208" s="95"/>
      <c r="AF208" s="95"/>
      <c r="AG208" s="95"/>
      <c r="AH208" s="95"/>
      <c r="AI208" s="95"/>
      <c r="AJ208" s="95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120" customFormat="1">
      <c r="B209" s="81"/>
      <c r="C209" s="82"/>
      <c r="D209" s="82"/>
      <c r="E209" s="88"/>
      <c r="F209"/>
      <c r="G209" s="88"/>
      <c r="H209" s="88"/>
      <c r="I209" s="88"/>
      <c r="J209" s="88"/>
      <c r="K209" s="88"/>
      <c r="L209"/>
      <c r="M209"/>
      <c r="N209"/>
      <c r="O209"/>
      <c r="P209" s="88"/>
      <c r="Q209" s="122"/>
      <c r="R209" s="122"/>
      <c r="S209"/>
      <c r="AD209"/>
      <c r="AE209" s="95"/>
      <c r="AF209" s="95"/>
      <c r="AG209" s="95"/>
      <c r="AH209" s="95"/>
      <c r="AI209" s="95"/>
      <c r="AJ209" s="95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120" customFormat="1">
      <c r="B210" s="81"/>
      <c r="C210" s="82"/>
      <c r="D210" s="82"/>
      <c r="E210" s="88"/>
      <c r="F210"/>
      <c r="G210" s="88"/>
      <c r="H210" s="88"/>
      <c r="I210" s="88"/>
      <c r="J210" s="88"/>
      <c r="K210" s="88"/>
      <c r="L210"/>
      <c r="M210"/>
      <c r="N210"/>
      <c r="O210"/>
      <c r="P210" s="88"/>
      <c r="Q210" s="122"/>
      <c r="R210" s="122"/>
      <c r="S210"/>
      <c r="AD210"/>
      <c r="AE210" s="95"/>
      <c r="AF210" s="95"/>
      <c r="AG210" s="95"/>
      <c r="AH210" s="95"/>
      <c r="AI210" s="95"/>
      <c r="AJ210" s="95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120" customFormat="1">
      <c r="B211" s="81"/>
      <c r="C211" s="82"/>
      <c r="D211" s="82"/>
      <c r="E211" s="88"/>
      <c r="F211"/>
      <c r="G211" s="88"/>
      <c r="H211" s="88"/>
      <c r="I211" s="88"/>
      <c r="J211" s="88"/>
      <c r="K211" s="88"/>
      <c r="L211"/>
      <c r="M211"/>
      <c r="N211"/>
      <c r="O211"/>
      <c r="P211" s="88"/>
      <c r="Q211" s="122"/>
      <c r="R211" s="122"/>
      <c r="S211"/>
      <c r="AD211"/>
      <c r="AE211" s="95"/>
      <c r="AF211" s="95"/>
      <c r="AG211" s="95"/>
      <c r="AH211" s="95"/>
      <c r="AI211" s="95"/>
      <c r="AJ211" s="95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120" customFormat="1">
      <c r="B212" s="81"/>
      <c r="C212" s="82"/>
      <c r="D212" s="82"/>
      <c r="E212" s="88"/>
      <c r="F212"/>
      <c r="G212" s="88"/>
      <c r="H212" s="88"/>
      <c r="I212" s="88"/>
      <c r="J212" s="88"/>
      <c r="K212" s="88"/>
      <c r="L212"/>
      <c r="M212"/>
      <c r="N212"/>
      <c r="O212"/>
      <c r="P212" s="88"/>
      <c r="Q212" s="122"/>
      <c r="R212" s="122"/>
      <c r="S212"/>
      <c r="AD212"/>
      <c r="AE212" s="95"/>
      <c r="AF212" s="95"/>
      <c r="AG212" s="95"/>
      <c r="AH212" s="95"/>
      <c r="AI212" s="95"/>
      <c r="AJ212" s="95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120" customFormat="1">
      <c r="B213" s="81"/>
      <c r="C213" s="82"/>
      <c r="D213" s="82"/>
      <c r="E213" s="88"/>
      <c r="F213"/>
      <c r="G213" s="88"/>
      <c r="H213" s="88"/>
      <c r="I213" s="88"/>
      <c r="J213" s="88"/>
      <c r="K213" s="88"/>
      <c r="L213"/>
      <c r="M213"/>
      <c r="N213"/>
      <c r="O213"/>
      <c r="P213" s="88"/>
      <c r="Q213" s="122"/>
      <c r="R213" s="122"/>
      <c r="S213"/>
      <c r="AD213"/>
      <c r="AE213" s="95"/>
      <c r="AF213" s="95"/>
      <c r="AG213" s="95"/>
      <c r="AH213" s="95"/>
      <c r="AI213" s="95"/>
      <c r="AJ213" s="95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120" customFormat="1">
      <c r="B214" s="81"/>
      <c r="C214" s="82"/>
      <c r="D214" s="82"/>
      <c r="E214" s="88"/>
      <c r="F214"/>
      <c r="G214" s="88"/>
      <c r="H214" s="88"/>
      <c r="I214" s="88"/>
      <c r="J214" s="88"/>
      <c r="K214" s="88"/>
      <c r="L214"/>
      <c r="M214"/>
      <c r="N214"/>
      <c r="O214"/>
      <c r="P214" s="88"/>
      <c r="Q214" s="122"/>
      <c r="R214" s="122"/>
      <c r="S214"/>
      <c r="AD214"/>
      <c r="AE214" s="95"/>
      <c r="AF214" s="95"/>
      <c r="AG214" s="95"/>
      <c r="AH214" s="95"/>
      <c r="AI214" s="95"/>
      <c r="AJ214" s="95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120" customFormat="1">
      <c r="B215" s="81"/>
      <c r="C215" s="82"/>
      <c r="D215" s="82"/>
      <c r="E215" s="88"/>
      <c r="F215"/>
      <c r="G215" s="88"/>
      <c r="H215" s="88"/>
      <c r="I215" s="88"/>
      <c r="J215" s="88"/>
      <c r="K215" s="88"/>
      <c r="L215"/>
      <c r="M215"/>
      <c r="N215"/>
      <c r="O215"/>
      <c r="P215" s="88"/>
      <c r="Q215" s="122"/>
      <c r="R215" s="122"/>
      <c r="S215"/>
      <c r="AD215"/>
      <c r="AE215" s="95"/>
      <c r="AF215" s="95"/>
      <c r="AG215" s="95"/>
      <c r="AH215" s="95"/>
      <c r="AI215" s="95"/>
      <c r="AJ215" s="9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120" customFormat="1">
      <c r="B216" s="81"/>
      <c r="C216" s="82"/>
      <c r="D216" s="82"/>
      <c r="E216" s="88"/>
      <c r="F216"/>
      <c r="G216" s="88"/>
      <c r="H216" s="88"/>
      <c r="I216" s="88"/>
      <c r="J216" s="88"/>
      <c r="K216" s="88"/>
      <c r="L216"/>
      <c r="M216"/>
      <c r="N216"/>
      <c r="O216"/>
      <c r="P216" s="88"/>
      <c r="Q216" s="122"/>
      <c r="R216" s="122"/>
      <c r="S216"/>
      <c r="AD216"/>
      <c r="AE216" s="95"/>
      <c r="AF216" s="95"/>
      <c r="AG216" s="95"/>
      <c r="AH216" s="95"/>
      <c r="AI216" s="95"/>
      <c r="AJ216" s="95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120" customFormat="1">
      <c r="B217" s="81"/>
      <c r="C217" s="82"/>
      <c r="D217" s="82"/>
      <c r="E217" s="88"/>
      <c r="F217"/>
      <c r="G217" s="88"/>
      <c r="H217" s="88"/>
      <c r="I217" s="88"/>
      <c r="J217" s="88"/>
      <c r="K217" s="88"/>
      <c r="L217"/>
      <c r="M217"/>
      <c r="N217"/>
      <c r="O217"/>
      <c r="P217" s="88"/>
      <c r="Q217" s="122"/>
      <c r="R217" s="122"/>
      <c r="S217"/>
      <c r="AD217"/>
      <c r="AE217" s="95"/>
      <c r="AF217" s="95"/>
      <c r="AG217" s="95"/>
      <c r="AH217" s="95"/>
      <c r="AI217" s="95"/>
      <c r="AJ217" s="95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120" customFormat="1">
      <c r="B218" s="81"/>
      <c r="C218" s="82"/>
      <c r="D218" s="82"/>
      <c r="E218" s="88"/>
      <c r="F218"/>
      <c r="G218" s="88"/>
      <c r="H218" s="88"/>
      <c r="I218" s="88"/>
      <c r="J218" s="88"/>
      <c r="K218" s="88"/>
      <c r="L218"/>
      <c r="M218"/>
      <c r="N218"/>
      <c r="O218"/>
      <c r="P218" s="88"/>
      <c r="Q218" s="122"/>
      <c r="R218" s="122"/>
      <c r="S218"/>
      <c r="AD218"/>
      <c r="AE218" s="95"/>
      <c r="AF218" s="95"/>
      <c r="AG218" s="95"/>
      <c r="AH218" s="95"/>
      <c r="AI218" s="95"/>
      <c r="AJ218" s="95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120" customFormat="1">
      <c r="B219" s="81"/>
      <c r="C219" s="82"/>
      <c r="D219" s="82"/>
      <c r="E219" s="88"/>
      <c r="F219"/>
      <c r="G219" s="88"/>
      <c r="H219" s="88"/>
      <c r="I219" s="88"/>
      <c r="J219" s="88"/>
      <c r="K219" s="88"/>
      <c r="L219"/>
      <c r="M219"/>
      <c r="N219"/>
      <c r="O219"/>
      <c r="P219" s="88"/>
      <c r="Q219" s="122"/>
      <c r="R219" s="122"/>
      <c r="S219"/>
      <c r="AD219"/>
      <c r="AE219" s="95"/>
      <c r="AF219" s="95"/>
      <c r="AG219" s="95"/>
      <c r="AH219" s="95"/>
      <c r="AI219" s="95"/>
      <c r="AJ219" s="95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120" customFormat="1">
      <c r="B220" s="81"/>
      <c r="C220" s="82"/>
      <c r="D220" s="82"/>
      <c r="E220" s="88"/>
      <c r="F220"/>
      <c r="G220" s="88"/>
      <c r="H220" s="88"/>
      <c r="I220" s="88"/>
      <c r="J220" s="88"/>
      <c r="K220" s="88"/>
      <c r="L220"/>
      <c r="M220"/>
      <c r="N220"/>
      <c r="O220"/>
      <c r="P220" s="88"/>
      <c r="Q220" s="122"/>
      <c r="R220" s="122"/>
      <c r="S220"/>
      <c r="AD220"/>
      <c r="AE220" s="95"/>
      <c r="AF220" s="95"/>
      <c r="AG220" s="95"/>
      <c r="AH220" s="95"/>
      <c r="AI220" s="95"/>
      <c r="AJ220" s="95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120" customFormat="1">
      <c r="B221" s="81"/>
      <c r="C221" s="82"/>
      <c r="D221" s="82"/>
      <c r="E221" s="88"/>
      <c r="F221"/>
      <c r="G221" s="88"/>
      <c r="H221" s="88"/>
      <c r="I221" s="88"/>
      <c r="J221" s="88"/>
      <c r="K221" s="88"/>
      <c r="L221"/>
      <c r="M221"/>
      <c r="N221"/>
      <c r="O221"/>
      <c r="P221" s="88"/>
      <c r="Q221" s="122"/>
      <c r="R221" s="122"/>
      <c r="S221"/>
      <c r="AD221"/>
      <c r="AE221" s="95"/>
      <c r="AF221" s="95"/>
      <c r="AG221" s="95"/>
      <c r="AH221" s="95"/>
      <c r="AI221" s="95"/>
      <c r="AJ221" s="95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120" customFormat="1">
      <c r="B222" s="81"/>
      <c r="C222" s="82"/>
      <c r="D222" s="82"/>
      <c r="E222" s="88"/>
      <c r="F222"/>
      <c r="G222" s="88"/>
      <c r="H222" s="88"/>
      <c r="I222" s="88"/>
      <c r="J222" s="88"/>
      <c r="K222" s="88"/>
      <c r="L222"/>
      <c r="M222"/>
      <c r="N222"/>
      <c r="O222"/>
      <c r="P222" s="88"/>
      <c r="Q222" s="122"/>
      <c r="R222" s="122"/>
      <c r="S222"/>
      <c r="AD222"/>
      <c r="AE222" s="95"/>
      <c r="AF222" s="95"/>
      <c r="AG222" s="95"/>
      <c r="AH222" s="95"/>
      <c r="AI222" s="95"/>
      <c r="AJ222" s="95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120" customFormat="1">
      <c r="B223" s="81"/>
      <c r="C223" s="82"/>
      <c r="D223" s="82"/>
      <c r="E223" s="88"/>
      <c r="F223"/>
      <c r="G223" s="88"/>
      <c r="H223" s="88"/>
      <c r="I223" s="88"/>
      <c r="J223" s="88"/>
      <c r="K223" s="88"/>
      <c r="L223"/>
      <c r="M223"/>
      <c r="N223"/>
      <c r="O223"/>
      <c r="P223" s="88"/>
      <c r="Q223" s="122"/>
      <c r="R223" s="122"/>
      <c r="S223"/>
      <c r="AD223"/>
      <c r="AE223" s="95"/>
      <c r="AF223" s="95"/>
      <c r="AG223" s="95"/>
      <c r="AH223" s="95"/>
      <c r="AI223" s="95"/>
      <c r="AJ223" s="95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120" customFormat="1">
      <c r="B224" s="81"/>
      <c r="C224" s="82"/>
      <c r="D224" s="82"/>
      <c r="E224" s="88"/>
      <c r="F224"/>
      <c r="G224" s="88"/>
      <c r="H224" s="88"/>
      <c r="I224" s="88"/>
      <c r="J224" s="88"/>
      <c r="K224" s="88"/>
      <c r="L224"/>
      <c r="M224"/>
      <c r="N224"/>
      <c r="O224"/>
      <c r="P224" s="88"/>
      <c r="Q224" s="122"/>
      <c r="R224" s="122"/>
      <c r="S224"/>
      <c r="AD224"/>
      <c r="AE224" s="95"/>
      <c r="AF224" s="95"/>
      <c r="AG224" s="95"/>
      <c r="AH224" s="95"/>
      <c r="AI224" s="95"/>
      <c r="AJ224" s="95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120" customFormat="1">
      <c r="B225" s="81"/>
      <c r="C225" s="82"/>
      <c r="D225" s="82"/>
      <c r="E225" s="88"/>
      <c r="F225"/>
      <c r="G225" s="88"/>
      <c r="H225" s="88"/>
      <c r="I225" s="88"/>
      <c r="J225" s="88"/>
      <c r="K225" s="88"/>
      <c r="L225"/>
      <c r="M225"/>
      <c r="N225"/>
      <c r="O225"/>
      <c r="P225" s="88"/>
      <c r="Q225" s="122"/>
      <c r="R225" s="122"/>
      <c r="S225"/>
      <c r="AD225"/>
      <c r="AE225" s="95"/>
      <c r="AF225" s="95"/>
      <c r="AG225" s="95"/>
      <c r="AH225" s="95"/>
      <c r="AI225" s="95"/>
      <c r="AJ225" s="9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120" customFormat="1">
      <c r="B226" s="81"/>
      <c r="C226" s="82"/>
      <c r="D226" s="82"/>
      <c r="E226" s="88"/>
      <c r="F226"/>
      <c r="G226" s="88"/>
      <c r="H226" s="88"/>
      <c r="I226" s="88"/>
      <c r="J226" s="88"/>
      <c r="K226" s="88"/>
      <c r="L226"/>
      <c r="M226"/>
      <c r="N226"/>
      <c r="O226"/>
      <c r="P226" s="88"/>
      <c r="Q226" s="122"/>
      <c r="R226" s="122"/>
      <c r="S226"/>
      <c r="AD226"/>
      <c r="AE226" s="95"/>
      <c r="AF226" s="95"/>
      <c r="AG226" s="95"/>
      <c r="AH226" s="95"/>
      <c r="AI226" s="95"/>
      <c r="AJ226" s="95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120" customFormat="1">
      <c r="B227" s="81"/>
      <c r="C227" s="82"/>
      <c r="D227" s="82"/>
      <c r="E227" s="88"/>
      <c r="F227"/>
      <c r="G227" s="88"/>
      <c r="H227" s="88"/>
      <c r="I227" s="88"/>
      <c r="J227" s="88"/>
      <c r="K227" s="88"/>
      <c r="L227"/>
      <c r="M227"/>
      <c r="N227"/>
      <c r="O227"/>
      <c r="P227" s="88"/>
      <c r="Q227" s="122"/>
      <c r="R227" s="122"/>
      <c r="S227"/>
      <c r="AD227"/>
      <c r="AE227" s="95"/>
      <c r="AF227" s="95"/>
      <c r="AG227" s="95"/>
      <c r="AH227" s="95"/>
      <c r="AI227" s="95"/>
      <c r="AJ227" s="95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120" customFormat="1">
      <c r="B228" s="81"/>
      <c r="C228" s="82"/>
      <c r="D228" s="82"/>
      <c r="E228" s="88"/>
      <c r="F228"/>
      <c r="G228" s="88"/>
      <c r="H228" s="88"/>
      <c r="I228" s="88"/>
      <c r="J228" s="88"/>
      <c r="K228" s="88"/>
      <c r="L228"/>
      <c r="M228"/>
      <c r="N228"/>
      <c r="O228"/>
      <c r="P228" s="88"/>
      <c r="Q228" s="122"/>
      <c r="R228" s="122"/>
      <c r="S228"/>
      <c r="AD228"/>
      <c r="AE228" s="95"/>
      <c r="AF228" s="95"/>
      <c r="AG228" s="95"/>
      <c r="AH228" s="95"/>
      <c r="AI228" s="95"/>
      <c r="AJ228" s="95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120" customFormat="1">
      <c r="B229" s="81"/>
      <c r="C229" s="82"/>
      <c r="D229" s="82"/>
      <c r="E229" s="88"/>
      <c r="F229"/>
      <c r="G229" s="88"/>
      <c r="H229" s="88"/>
      <c r="I229" s="88"/>
      <c r="J229" s="88"/>
      <c r="K229" s="88"/>
      <c r="L229"/>
      <c r="M229"/>
      <c r="N229"/>
      <c r="O229"/>
      <c r="P229" s="88"/>
      <c r="Q229" s="122"/>
      <c r="R229" s="122"/>
      <c r="S229"/>
      <c r="AD229"/>
      <c r="AE229" s="95"/>
      <c r="AF229" s="95"/>
      <c r="AG229" s="95"/>
      <c r="AH229" s="95"/>
      <c r="AI229" s="95"/>
      <c r="AJ229" s="95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120" customFormat="1">
      <c r="B230" s="81"/>
      <c r="C230" s="82"/>
      <c r="D230" s="82"/>
      <c r="E230" s="88"/>
      <c r="F230"/>
      <c r="G230" s="88"/>
      <c r="H230" s="88"/>
      <c r="I230" s="88"/>
      <c r="J230" s="88"/>
      <c r="K230" s="88"/>
      <c r="L230"/>
      <c r="M230"/>
      <c r="N230"/>
      <c r="O230"/>
      <c r="P230" s="88"/>
      <c r="Q230" s="122"/>
      <c r="R230" s="122"/>
      <c r="S230"/>
      <c r="AD230"/>
      <c r="AE230" s="95"/>
      <c r="AF230" s="95"/>
      <c r="AG230" s="95"/>
      <c r="AH230" s="95"/>
      <c r="AI230" s="95"/>
      <c r="AJ230" s="95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120" customFormat="1">
      <c r="B231" s="81"/>
      <c r="C231" s="82"/>
      <c r="D231" s="82"/>
      <c r="E231" s="88"/>
      <c r="F231"/>
      <c r="G231" s="88"/>
      <c r="H231" s="88"/>
      <c r="I231" s="88"/>
      <c r="J231" s="88"/>
      <c r="K231" s="88"/>
      <c r="L231"/>
      <c r="M231"/>
      <c r="N231"/>
      <c r="O231"/>
      <c r="P231" s="88"/>
      <c r="Q231" s="122"/>
      <c r="R231" s="122"/>
      <c r="S231"/>
      <c r="AD231"/>
      <c r="AE231" s="95"/>
      <c r="AF231" s="95"/>
      <c r="AG231" s="95"/>
      <c r="AH231" s="95"/>
      <c r="AI231" s="95"/>
      <c r="AJ231" s="95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120" customFormat="1">
      <c r="B232" s="81"/>
      <c r="C232" s="82"/>
      <c r="D232" s="82"/>
      <c r="E232" s="88"/>
      <c r="F232"/>
      <c r="G232" s="88"/>
      <c r="H232" s="88"/>
      <c r="I232" s="88"/>
      <c r="J232" s="88"/>
      <c r="K232" s="88"/>
      <c r="L232"/>
      <c r="M232"/>
      <c r="N232"/>
      <c r="O232"/>
      <c r="P232" s="88"/>
      <c r="Q232" s="122"/>
      <c r="R232" s="122"/>
      <c r="S232"/>
      <c r="AD232"/>
      <c r="AE232" s="95"/>
      <c r="AF232" s="95"/>
      <c r="AG232" s="95"/>
      <c r="AH232" s="95"/>
      <c r="AI232" s="95"/>
      <c r="AJ232" s="95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120" customFormat="1">
      <c r="B233" s="81"/>
      <c r="C233" s="82"/>
      <c r="D233" s="82"/>
      <c r="E233" s="88"/>
      <c r="F233"/>
      <c r="G233" s="88"/>
      <c r="H233" s="88"/>
      <c r="I233" s="88"/>
      <c r="J233" s="88"/>
      <c r="K233" s="88"/>
      <c r="L233"/>
      <c r="M233"/>
      <c r="N233"/>
      <c r="O233"/>
      <c r="P233" s="88"/>
      <c r="Q233" s="122"/>
      <c r="R233" s="122"/>
      <c r="S233"/>
      <c r="AD233"/>
      <c r="AE233" s="95"/>
      <c r="AF233" s="95"/>
      <c r="AG233" s="95"/>
      <c r="AH233" s="95"/>
      <c r="AI233" s="95"/>
      <c r="AJ233" s="95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120" customFormat="1">
      <c r="B234" s="81"/>
      <c r="C234" s="82"/>
      <c r="D234" s="82"/>
      <c r="E234" s="88"/>
      <c r="F234"/>
      <c r="G234" s="88"/>
      <c r="H234" s="88"/>
      <c r="I234" s="88"/>
      <c r="J234" s="88"/>
      <c r="K234" s="88"/>
      <c r="L234"/>
      <c r="M234"/>
      <c r="N234"/>
      <c r="O234"/>
      <c r="P234" s="88"/>
      <c r="Q234" s="122"/>
      <c r="R234" s="122"/>
      <c r="S234"/>
      <c r="AD234"/>
      <c r="AE234" s="95"/>
      <c r="AF234" s="95"/>
      <c r="AG234" s="95"/>
      <c r="AH234" s="95"/>
      <c r="AI234" s="95"/>
      <c r="AJ234" s="95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120" customFormat="1">
      <c r="B235" s="81"/>
      <c r="C235" s="82"/>
      <c r="D235" s="82"/>
      <c r="E235" s="88"/>
      <c r="F235"/>
      <c r="G235" s="88"/>
      <c r="H235" s="88"/>
      <c r="I235" s="88"/>
      <c r="J235" s="88"/>
      <c r="K235" s="88"/>
      <c r="L235"/>
      <c r="M235"/>
      <c r="N235"/>
      <c r="O235"/>
      <c r="P235" s="88"/>
      <c r="Q235" s="122"/>
      <c r="R235" s="122"/>
      <c r="S235"/>
      <c r="AD235"/>
      <c r="AE235" s="95"/>
      <c r="AF235" s="95"/>
      <c r="AG235" s="95"/>
      <c r="AH235" s="95"/>
      <c r="AI235" s="95"/>
      <c r="AJ235" s="9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120" customFormat="1">
      <c r="B236" s="81"/>
      <c r="C236" s="82"/>
      <c r="D236" s="82"/>
      <c r="E236" s="88"/>
      <c r="F236"/>
      <c r="G236" s="88"/>
      <c r="H236" s="88"/>
      <c r="I236" s="88"/>
      <c r="J236" s="88"/>
      <c r="K236" s="88"/>
      <c r="L236"/>
      <c r="M236"/>
      <c r="N236"/>
      <c r="O236"/>
      <c r="P236" s="88"/>
      <c r="Q236" s="122"/>
      <c r="R236" s="122"/>
      <c r="S236"/>
      <c r="AD236"/>
      <c r="AE236" s="95"/>
      <c r="AF236" s="95"/>
      <c r="AG236" s="95"/>
      <c r="AH236" s="95"/>
      <c r="AI236" s="95"/>
      <c r="AJ236" s="95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120" customFormat="1">
      <c r="B237" s="81"/>
      <c r="C237" s="82"/>
      <c r="D237" s="82"/>
      <c r="E237" s="88"/>
      <c r="F237"/>
      <c r="G237" s="88"/>
      <c r="H237" s="88"/>
      <c r="I237" s="88"/>
      <c r="J237" s="88"/>
      <c r="K237" s="88"/>
      <c r="L237"/>
      <c r="M237"/>
      <c r="N237"/>
      <c r="O237"/>
      <c r="P237" s="88"/>
      <c r="Q237" s="122"/>
      <c r="R237" s="122"/>
      <c r="S237"/>
      <c r="AD237"/>
      <c r="AE237" s="95"/>
      <c r="AF237" s="95"/>
      <c r="AG237" s="95"/>
      <c r="AH237" s="95"/>
      <c r="AI237" s="95"/>
      <c r="AJ237" s="95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120" customFormat="1">
      <c r="B238" s="81"/>
      <c r="C238" s="82"/>
      <c r="D238" s="82"/>
      <c r="E238" s="88"/>
      <c r="F238"/>
      <c r="G238" s="88"/>
      <c r="H238" s="88"/>
      <c r="I238" s="88"/>
      <c r="J238" s="88"/>
      <c r="K238" s="88"/>
      <c r="L238"/>
      <c r="M238"/>
      <c r="N238"/>
      <c r="O238"/>
      <c r="P238" s="88"/>
      <c r="Q238" s="122"/>
      <c r="R238" s="122"/>
      <c r="S238"/>
      <c r="AD238"/>
      <c r="AE238" s="95"/>
      <c r="AF238" s="95"/>
      <c r="AG238" s="95"/>
      <c r="AH238" s="95"/>
      <c r="AI238" s="95"/>
      <c r="AJ238" s="95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120" customFormat="1">
      <c r="B239" s="81"/>
      <c r="C239" s="82"/>
      <c r="D239" s="82"/>
      <c r="E239" s="88"/>
      <c r="F239"/>
      <c r="G239" s="88"/>
      <c r="H239" s="88"/>
      <c r="I239" s="88"/>
      <c r="J239" s="88"/>
      <c r="K239" s="88"/>
      <c r="L239"/>
      <c r="M239"/>
      <c r="N239"/>
      <c r="O239"/>
      <c r="P239" s="88"/>
      <c r="Q239" s="122"/>
      <c r="R239" s="122"/>
      <c r="S239"/>
      <c r="AD239"/>
      <c r="AE239" s="95"/>
      <c r="AF239" s="95"/>
      <c r="AG239" s="95"/>
      <c r="AH239" s="95"/>
      <c r="AI239" s="95"/>
      <c r="AJ239" s="95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120" customFormat="1">
      <c r="B240" s="81"/>
      <c r="C240" s="82"/>
      <c r="D240" s="82"/>
      <c r="E240" s="88"/>
      <c r="F240"/>
      <c r="G240" s="88"/>
      <c r="H240" s="88"/>
      <c r="I240" s="88"/>
      <c r="J240" s="88"/>
      <c r="K240" s="88"/>
      <c r="L240"/>
      <c r="M240"/>
      <c r="N240"/>
      <c r="O240"/>
      <c r="P240" s="88"/>
      <c r="Q240" s="122"/>
      <c r="R240" s="122"/>
      <c r="S240"/>
      <c r="AD240"/>
      <c r="AE240" s="95"/>
      <c r="AF240" s="95"/>
      <c r="AG240" s="95"/>
      <c r="AH240" s="95"/>
      <c r="AI240" s="95"/>
      <c r="AJ240" s="95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120" customFormat="1">
      <c r="B241" s="81"/>
      <c r="C241" s="82"/>
      <c r="D241" s="82"/>
      <c r="E241" s="88"/>
      <c r="F241"/>
      <c r="G241" s="88"/>
      <c r="H241" s="88"/>
      <c r="I241" s="88"/>
      <c r="J241" s="88"/>
      <c r="K241" s="88"/>
      <c r="L241"/>
      <c r="M241"/>
      <c r="N241"/>
      <c r="O241"/>
      <c r="P241" s="88"/>
      <c r="Q241" s="122"/>
      <c r="R241" s="122"/>
      <c r="S241"/>
      <c r="AD241"/>
      <c r="AE241" s="95"/>
      <c r="AF241" s="95"/>
      <c r="AG241" s="95"/>
      <c r="AH241" s="95"/>
      <c r="AI241" s="95"/>
      <c r="AJ241" s="95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120" customFormat="1">
      <c r="B242" s="81"/>
      <c r="C242" s="82"/>
      <c r="D242" s="82"/>
      <c r="E242" s="88"/>
      <c r="F242"/>
      <c r="G242" s="88"/>
      <c r="H242" s="88"/>
      <c r="I242" s="88"/>
      <c r="J242" s="88"/>
      <c r="K242" s="88"/>
      <c r="L242"/>
      <c r="M242"/>
      <c r="N242"/>
      <c r="O242"/>
      <c r="P242" s="88"/>
      <c r="Q242" s="122"/>
      <c r="R242" s="122"/>
      <c r="S242"/>
      <c r="AD242"/>
      <c r="AE242" s="95"/>
      <c r="AF242" s="95"/>
      <c r="AG242" s="95"/>
      <c r="AH242" s="95"/>
      <c r="AI242" s="95"/>
      <c r="AJ242" s="95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120" customFormat="1">
      <c r="B243" s="81"/>
      <c r="C243" s="82"/>
      <c r="D243" s="82"/>
      <c r="E243" s="88"/>
      <c r="F243"/>
      <c r="G243" s="88"/>
      <c r="H243" s="88"/>
      <c r="I243" s="88"/>
      <c r="J243" s="88"/>
      <c r="K243" s="88"/>
      <c r="L243"/>
      <c r="M243"/>
      <c r="N243"/>
      <c r="O243"/>
      <c r="P243" s="88"/>
      <c r="Q243" s="122"/>
      <c r="R243" s="122"/>
      <c r="S243"/>
      <c r="AD243"/>
      <c r="AE243" s="95"/>
      <c r="AF243" s="95"/>
      <c r="AG243" s="95"/>
      <c r="AH243" s="95"/>
      <c r="AI243" s="95"/>
      <c r="AJ243" s="95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120" customFormat="1">
      <c r="B244" s="81"/>
      <c r="C244" s="82"/>
      <c r="D244" s="82"/>
      <c r="E244" s="88"/>
      <c r="F244"/>
      <c r="G244" s="88"/>
      <c r="H244" s="88"/>
      <c r="I244" s="88"/>
      <c r="J244" s="88"/>
      <c r="K244" s="88"/>
      <c r="L244"/>
      <c r="M244"/>
      <c r="N244"/>
      <c r="O244"/>
      <c r="P244" s="88"/>
      <c r="Q244" s="122"/>
      <c r="R244" s="122"/>
      <c r="S244"/>
      <c r="AD244"/>
      <c r="AE244" s="95"/>
      <c r="AF244" s="95"/>
      <c r="AG244" s="95"/>
      <c r="AH244" s="95"/>
      <c r="AI244" s="95"/>
      <c r="AJ244" s="95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120" customFormat="1">
      <c r="B245" s="81"/>
      <c r="C245" s="82"/>
      <c r="D245" s="82"/>
      <c r="E245" s="88"/>
      <c r="F245"/>
      <c r="G245" s="88"/>
      <c r="H245" s="88"/>
      <c r="I245" s="88"/>
      <c r="J245" s="88"/>
      <c r="K245" s="88"/>
      <c r="L245"/>
      <c r="M245"/>
      <c r="N245"/>
      <c r="O245"/>
      <c r="P245" s="88"/>
      <c r="Q245" s="122"/>
      <c r="R245" s="122"/>
      <c r="S245"/>
      <c r="AD245"/>
      <c r="AE245" s="95"/>
      <c r="AF245" s="95"/>
      <c r="AG245" s="95"/>
      <c r="AH245" s="95"/>
      <c r="AI245" s="95"/>
      <c r="AJ245" s="9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120" customFormat="1">
      <c r="B246" s="81"/>
      <c r="C246" s="82"/>
      <c r="D246" s="82"/>
      <c r="E246" s="88"/>
      <c r="F246"/>
      <c r="G246" s="88"/>
      <c r="H246" s="88"/>
      <c r="I246" s="88"/>
      <c r="J246" s="88"/>
      <c r="K246" s="88"/>
      <c r="L246"/>
      <c r="M246"/>
      <c r="N246"/>
      <c r="O246"/>
      <c r="P246" s="88"/>
      <c r="Q246" s="122"/>
      <c r="R246" s="122"/>
      <c r="S246"/>
      <c r="AD246"/>
      <c r="AE246" s="95"/>
      <c r="AF246" s="95"/>
      <c r="AG246" s="95"/>
      <c r="AH246" s="95"/>
      <c r="AI246" s="95"/>
      <c r="AJ246" s="95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s="120" customFormat="1">
      <c r="B247" s="81"/>
      <c r="C247" s="82"/>
      <c r="D247" s="82"/>
      <c r="E247" s="88"/>
      <c r="F247"/>
      <c r="G247" s="88"/>
      <c r="H247" s="88"/>
      <c r="I247" s="88"/>
      <c r="J247" s="88"/>
      <c r="K247" s="88"/>
      <c r="L247"/>
      <c r="M247"/>
      <c r="N247"/>
      <c r="O247"/>
      <c r="P247" s="88"/>
      <c r="Q247" s="122"/>
      <c r="R247" s="122"/>
      <c r="S247"/>
      <c r="AD247"/>
      <c r="AE247" s="95"/>
      <c r="AF247" s="95"/>
      <c r="AG247" s="95"/>
      <c r="AH247" s="95"/>
      <c r="AI247" s="95"/>
      <c r="AJ247" s="95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2:50" s="120" customFormat="1">
      <c r="B248" s="81"/>
      <c r="C248" s="82"/>
      <c r="D248" s="82"/>
      <c r="E248" s="88"/>
      <c r="F248"/>
      <c r="G248" s="88"/>
      <c r="H248" s="88"/>
      <c r="I248" s="88"/>
      <c r="J248" s="88"/>
      <c r="K248" s="88"/>
      <c r="L248"/>
      <c r="M248"/>
      <c r="N248"/>
      <c r="O248"/>
      <c r="P248" s="88"/>
      <c r="Q248" s="122"/>
      <c r="R248" s="122"/>
      <c r="S248"/>
      <c r="AD248"/>
      <c r="AE248" s="95"/>
      <c r="AF248" s="95"/>
      <c r="AG248" s="95"/>
      <c r="AH248" s="95"/>
      <c r="AI248" s="95"/>
      <c r="AJ248" s="95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2:50" s="120" customFormat="1">
      <c r="B249" s="81"/>
      <c r="C249" s="82"/>
      <c r="D249" s="82"/>
      <c r="E249" s="88"/>
      <c r="F249"/>
      <c r="G249" s="88"/>
      <c r="H249" s="88"/>
      <c r="I249" s="88"/>
      <c r="J249" s="88"/>
      <c r="K249" s="88"/>
      <c r="L249"/>
      <c r="M249"/>
      <c r="N249"/>
      <c r="O249"/>
      <c r="P249" s="88"/>
      <c r="Q249" s="122"/>
      <c r="R249" s="122"/>
      <c r="S249"/>
      <c r="AD249"/>
      <c r="AE249" s="95"/>
      <c r="AF249" s="95"/>
      <c r="AG249" s="95"/>
      <c r="AH249" s="95"/>
      <c r="AI249" s="95"/>
      <c r="AJ249" s="95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2:50" s="120" customFormat="1">
      <c r="B250" s="81"/>
      <c r="C250" s="82"/>
      <c r="D250" s="82"/>
      <c r="E250" s="88"/>
      <c r="F250"/>
      <c r="G250" s="88"/>
      <c r="H250" s="88"/>
      <c r="I250" s="88"/>
      <c r="J250" s="88"/>
      <c r="K250" s="88"/>
      <c r="L250"/>
      <c r="M250"/>
      <c r="N250"/>
      <c r="O250"/>
      <c r="P250" s="88"/>
      <c r="Q250" s="122"/>
      <c r="R250" s="122"/>
      <c r="S250"/>
      <c r="AD250"/>
      <c r="AE250" s="95"/>
      <c r="AF250" s="95"/>
      <c r="AG250" s="95"/>
      <c r="AH250" s="95"/>
      <c r="AI250" s="95"/>
      <c r="AJ250" s="95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2:50" s="120" customFormat="1">
      <c r="B251" s="81"/>
      <c r="C251" s="82"/>
      <c r="D251" s="82"/>
      <c r="E251" s="88"/>
      <c r="F251"/>
      <c r="G251" s="88"/>
      <c r="H251" s="88"/>
      <c r="I251" s="88"/>
      <c r="J251" s="88"/>
      <c r="K251" s="88"/>
      <c r="L251"/>
      <c r="M251"/>
      <c r="N251"/>
      <c r="O251"/>
      <c r="P251" s="88"/>
      <c r="Q251" s="122"/>
      <c r="R251" s="122"/>
      <c r="S251"/>
      <c r="AD251"/>
      <c r="AE251" s="95"/>
      <c r="AF251" s="95"/>
      <c r="AG251" s="95"/>
      <c r="AH251" s="95"/>
      <c r="AI251" s="95"/>
      <c r="AJ251" s="95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2:50" s="120" customFormat="1">
      <c r="B252" s="81"/>
      <c r="C252" s="82"/>
      <c r="D252" s="82"/>
      <c r="E252" s="88"/>
      <c r="F252"/>
      <c r="G252" s="88"/>
      <c r="H252" s="88"/>
      <c r="I252" s="88"/>
      <c r="J252" s="88"/>
      <c r="K252" s="88"/>
      <c r="L252"/>
      <c r="M252"/>
      <c r="N252"/>
      <c r="O252"/>
      <c r="P252" s="88"/>
      <c r="Q252" s="122"/>
      <c r="R252" s="122"/>
      <c r="S252"/>
      <c r="AD252"/>
      <c r="AE252" s="95"/>
      <c r="AF252" s="95"/>
      <c r="AG252" s="95"/>
      <c r="AH252" s="95"/>
      <c r="AI252" s="95"/>
      <c r="AJ252" s="95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2:50" s="120" customFormat="1">
      <c r="B253" s="81"/>
      <c r="C253" s="82"/>
      <c r="D253" s="82"/>
      <c r="E253" s="88"/>
      <c r="F253"/>
      <c r="G253" s="88"/>
      <c r="H253" s="88"/>
      <c r="I253" s="88"/>
      <c r="J253" s="88"/>
      <c r="K253" s="88"/>
      <c r="L253"/>
      <c r="M253"/>
      <c r="N253"/>
      <c r="O253"/>
      <c r="P253" s="88"/>
      <c r="Q253" s="122"/>
      <c r="R253" s="122"/>
      <c r="S253"/>
      <c r="AD253"/>
      <c r="AE253" s="95"/>
      <c r="AF253" s="95"/>
      <c r="AG253" s="95"/>
      <c r="AH253" s="95"/>
      <c r="AI253" s="95"/>
      <c r="AJ253" s="95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2:50" s="120" customFormat="1">
      <c r="B254" s="81"/>
      <c r="C254" s="82"/>
      <c r="D254" s="82"/>
      <c r="E254" s="88"/>
      <c r="F254"/>
      <c r="G254" s="88"/>
      <c r="H254" s="88"/>
      <c r="I254" s="88"/>
      <c r="J254" s="88"/>
      <c r="K254" s="88"/>
      <c r="L254"/>
      <c r="M254"/>
      <c r="N254"/>
      <c r="O254"/>
      <c r="P254" s="88"/>
      <c r="Q254" s="122"/>
      <c r="R254" s="122"/>
      <c r="S254"/>
      <c r="AD254"/>
      <c r="AE254" s="95"/>
      <c r="AF254" s="95"/>
      <c r="AG254" s="95"/>
      <c r="AH254" s="95"/>
      <c r="AI254" s="95"/>
      <c r="AJ254" s="95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2:50" s="120" customFormat="1">
      <c r="B255" s="81"/>
      <c r="C255" s="82"/>
      <c r="D255" s="82"/>
      <c r="E255" s="88"/>
      <c r="F255"/>
      <c r="G255" s="88"/>
      <c r="H255" s="88"/>
      <c r="I255" s="88"/>
      <c r="J255" s="88"/>
      <c r="K255" s="88"/>
      <c r="L255"/>
      <c r="M255"/>
      <c r="N255"/>
      <c r="O255"/>
      <c r="P255" s="88"/>
      <c r="Q255" s="122"/>
      <c r="R255" s="122"/>
      <c r="S255"/>
      <c r="AD255"/>
      <c r="AE255" s="95"/>
      <c r="AF255" s="95"/>
      <c r="AG255" s="95"/>
      <c r="AH255" s="95"/>
      <c r="AI255" s="95"/>
      <c r="AJ255" s="9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2:50" s="120" customFormat="1">
      <c r="B256" s="81"/>
      <c r="C256" s="82"/>
      <c r="D256" s="82"/>
      <c r="E256" s="88"/>
      <c r="F256"/>
      <c r="G256" s="88"/>
      <c r="H256" s="88"/>
      <c r="I256" s="88"/>
      <c r="J256" s="88"/>
      <c r="K256" s="88"/>
      <c r="L256"/>
      <c r="M256"/>
      <c r="N256"/>
      <c r="O256"/>
      <c r="P256" s="88"/>
      <c r="Q256" s="122"/>
      <c r="R256" s="122"/>
      <c r="S256"/>
      <c r="AD256"/>
      <c r="AE256" s="95"/>
      <c r="AF256" s="95"/>
      <c r="AG256" s="95"/>
      <c r="AH256" s="95"/>
      <c r="AI256" s="95"/>
      <c r="AJ256" s="95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2:50" s="120" customFormat="1">
      <c r="B257" s="81"/>
      <c r="C257" s="82"/>
      <c r="D257" s="82"/>
      <c r="E257" s="88"/>
      <c r="F257"/>
      <c r="G257" s="88"/>
      <c r="H257" s="88"/>
      <c r="I257" s="88"/>
      <c r="J257" s="88"/>
      <c r="K257" s="88"/>
      <c r="L257"/>
      <c r="M257"/>
      <c r="N257"/>
      <c r="O257"/>
      <c r="P257" s="88"/>
      <c r="Q257" s="122"/>
      <c r="R257" s="122"/>
      <c r="S257"/>
      <c r="AD257"/>
      <c r="AE257" s="95"/>
      <c r="AF257" s="95"/>
      <c r="AG257" s="95"/>
      <c r="AH257" s="95"/>
      <c r="AI257" s="95"/>
      <c r="AJ257" s="95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2:50" s="120" customFormat="1">
      <c r="B258" s="81"/>
      <c r="C258" s="82"/>
      <c r="D258" s="82"/>
      <c r="E258" s="88"/>
      <c r="F258"/>
      <c r="G258" s="88"/>
      <c r="H258" s="88"/>
      <c r="I258" s="88"/>
      <c r="J258" s="88"/>
      <c r="K258" s="88"/>
      <c r="L258"/>
      <c r="M258"/>
      <c r="N258"/>
      <c r="O258"/>
      <c r="P258" s="88"/>
      <c r="Q258" s="122"/>
      <c r="R258" s="122"/>
      <c r="S258"/>
      <c r="AD258"/>
      <c r="AE258" s="95"/>
      <c r="AF258" s="95"/>
      <c r="AG258" s="95"/>
      <c r="AH258" s="95"/>
      <c r="AI258" s="95"/>
      <c r="AJ258" s="95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2:50" s="120" customFormat="1">
      <c r="B259" s="81"/>
      <c r="C259" s="82"/>
      <c r="D259" s="82"/>
      <c r="E259" s="88"/>
      <c r="F259"/>
      <c r="G259" s="88"/>
      <c r="H259" s="88"/>
      <c r="I259" s="88"/>
      <c r="J259" s="88"/>
      <c r="K259" s="88"/>
      <c r="L259"/>
      <c r="M259"/>
      <c r="N259"/>
      <c r="O259"/>
      <c r="P259" s="88"/>
      <c r="Q259" s="122"/>
      <c r="R259" s="122"/>
      <c r="S259"/>
      <c r="AD259"/>
      <c r="AE259" s="95"/>
      <c r="AF259" s="95"/>
      <c r="AG259" s="95"/>
      <c r="AH259" s="95"/>
      <c r="AI259" s="95"/>
      <c r="AJ259" s="95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2:50" s="120" customFormat="1">
      <c r="B260" s="81"/>
      <c r="C260" s="82"/>
      <c r="D260" s="82"/>
      <c r="E260" s="88"/>
      <c r="F260"/>
      <c r="G260" s="88"/>
      <c r="H260" s="88"/>
      <c r="I260" s="88"/>
      <c r="J260" s="88"/>
      <c r="K260" s="88"/>
      <c r="L260"/>
      <c r="M260"/>
      <c r="N260"/>
      <c r="O260"/>
      <c r="P260" s="88"/>
      <c r="Q260" s="122"/>
      <c r="R260" s="122"/>
      <c r="S260"/>
      <c r="AD260"/>
      <c r="AE260" s="95"/>
      <c r="AF260" s="95"/>
      <c r="AG260" s="95"/>
      <c r="AH260" s="95"/>
      <c r="AI260" s="95"/>
      <c r="AJ260" s="95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2:50" s="120" customFormat="1">
      <c r="B261" s="81"/>
      <c r="C261" s="82"/>
      <c r="D261" s="82"/>
      <c r="E261" s="88"/>
      <c r="F261"/>
      <c r="G261" s="88"/>
      <c r="H261" s="88"/>
      <c r="I261" s="88"/>
      <c r="J261" s="88"/>
      <c r="K261" s="88"/>
      <c r="L261"/>
      <c r="M261"/>
      <c r="N261"/>
      <c r="O261"/>
      <c r="P261" s="88"/>
      <c r="Q261" s="122"/>
      <c r="R261" s="122"/>
      <c r="S261"/>
      <c r="AD261"/>
      <c r="AE261" s="95"/>
      <c r="AF261" s="95"/>
      <c r="AG261" s="95"/>
      <c r="AH261" s="95"/>
      <c r="AI261" s="95"/>
      <c r="AJ261" s="95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2:50" s="120" customFormat="1">
      <c r="B262" s="81"/>
      <c r="C262" s="82"/>
      <c r="D262" s="82"/>
      <c r="E262" s="88"/>
      <c r="F262"/>
      <c r="G262" s="88"/>
      <c r="H262" s="88"/>
      <c r="I262" s="88"/>
      <c r="J262" s="88"/>
      <c r="K262" s="88"/>
      <c r="L262"/>
      <c r="M262"/>
      <c r="N262"/>
      <c r="O262"/>
      <c r="P262" s="88"/>
      <c r="Q262" s="122"/>
      <c r="R262" s="122"/>
      <c r="S262"/>
      <c r="AD262"/>
      <c r="AE262" s="95"/>
      <c r="AF262" s="95"/>
      <c r="AG262" s="95"/>
      <c r="AH262" s="95"/>
      <c r="AI262" s="95"/>
      <c r="AJ262" s="95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2:50" s="120" customFormat="1">
      <c r="B263" s="81"/>
      <c r="C263" s="82"/>
      <c r="D263" s="82"/>
      <c r="E263" s="88"/>
      <c r="F263"/>
      <c r="G263" s="88"/>
      <c r="H263" s="88"/>
      <c r="I263" s="88"/>
      <c r="J263" s="88"/>
      <c r="K263" s="88"/>
      <c r="L263"/>
      <c r="M263"/>
      <c r="N263"/>
      <c r="O263"/>
      <c r="P263" s="88"/>
      <c r="Q263" s="122"/>
      <c r="R263" s="122"/>
      <c r="S263"/>
      <c r="AD263"/>
      <c r="AE263" s="95"/>
      <c r="AF263" s="95"/>
      <c r="AG263" s="95"/>
      <c r="AH263" s="95"/>
      <c r="AI263" s="95"/>
      <c r="AJ263" s="95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2:50" s="120" customFormat="1">
      <c r="B264" s="81"/>
      <c r="C264" s="82"/>
      <c r="D264" s="82"/>
      <c r="E264" s="88"/>
      <c r="F264"/>
      <c r="G264" s="88"/>
      <c r="H264" s="88"/>
      <c r="I264" s="88"/>
      <c r="J264" s="88"/>
      <c r="K264" s="88"/>
      <c r="L264"/>
      <c r="M264"/>
      <c r="N264"/>
      <c r="O264"/>
      <c r="P264" s="88"/>
      <c r="Q264" s="122"/>
      <c r="R264" s="122"/>
      <c r="S264"/>
      <c r="AD264"/>
      <c r="AE264" s="95"/>
      <c r="AF264" s="95"/>
      <c r="AG264" s="95"/>
      <c r="AH264" s="95"/>
      <c r="AI264" s="95"/>
      <c r="AJ264" s="95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2:50" s="120" customFormat="1">
      <c r="B265" s="81"/>
      <c r="C265" s="82"/>
      <c r="D265" s="82"/>
      <c r="E265" s="88"/>
      <c r="F265"/>
      <c r="G265" s="88"/>
      <c r="H265" s="88"/>
      <c r="I265" s="88"/>
      <c r="J265" s="88"/>
      <c r="K265" s="88"/>
      <c r="L265"/>
      <c r="M265"/>
      <c r="N265"/>
      <c r="O265"/>
      <c r="P265" s="88"/>
      <c r="Q265" s="122"/>
      <c r="R265" s="122"/>
      <c r="S265"/>
      <c r="AD265"/>
      <c r="AE265" s="95"/>
      <c r="AF265" s="95"/>
      <c r="AG265" s="95"/>
      <c r="AH265" s="95"/>
      <c r="AI265" s="95"/>
      <c r="AJ265" s="9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2:50" s="120" customFormat="1">
      <c r="B266" s="81"/>
      <c r="C266" s="82"/>
      <c r="D266" s="82"/>
      <c r="E266" s="88"/>
      <c r="F266"/>
      <c r="G266" s="88"/>
      <c r="H266" s="88"/>
      <c r="I266" s="88"/>
      <c r="J266" s="88"/>
      <c r="K266" s="88"/>
      <c r="L266"/>
      <c r="M266"/>
      <c r="N266"/>
      <c r="O266"/>
      <c r="P266" s="88"/>
      <c r="Q266" s="122"/>
      <c r="R266" s="122"/>
      <c r="S266"/>
      <c r="AD266"/>
      <c r="AE266" s="95"/>
      <c r="AF266" s="95"/>
      <c r="AG266" s="95"/>
      <c r="AH266" s="95"/>
      <c r="AI266" s="95"/>
      <c r="AJ266" s="95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2:50" s="120" customFormat="1">
      <c r="B267" s="81"/>
      <c r="C267" s="82"/>
      <c r="D267" s="82"/>
      <c r="E267" s="88"/>
      <c r="F267"/>
      <c r="G267" s="88"/>
      <c r="H267" s="88"/>
      <c r="I267" s="88"/>
      <c r="J267" s="88"/>
      <c r="K267" s="88"/>
      <c r="L267"/>
      <c r="M267"/>
      <c r="N267"/>
      <c r="O267"/>
      <c r="P267" s="88"/>
      <c r="Q267" s="122"/>
      <c r="R267" s="122"/>
      <c r="S267"/>
      <c r="AD267"/>
      <c r="AE267" s="95"/>
      <c r="AF267" s="95"/>
      <c r="AG267" s="95"/>
      <c r="AH267" s="95"/>
      <c r="AI267" s="95"/>
      <c r="AJ267" s="95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2:50" s="120" customFormat="1">
      <c r="B268" s="81"/>
      <c r="C268" s="82"/>
      <c r="D268" s="82"/>
      <c r="E268" s="88"/>
      <c r="F268"/>
      <c r="G268" s="88"/>
      <c r="H268" s="88"/>
      <c r="I268" s="88"/>
      <c r="J268" s="88"/>
      <c r="K268" s="88"/>
      <c r="L268"/>
      <c r="M268"/>
      <c r="N268"/>
      <c r="O268"/>
      <c r="P268" s="88"/>
      <c r="Q268" s="122"/>
      <c r="R268" s="122"/>
      <c r="S268"/>
      <c r="AD268"/>
      <c r="AE268" s="95"/>
      <c r="AF268" s="95"/>
      <c r="AG268" s="95"/>
      <c r="AH268" s="95"/>
      <c r="AI268" s="95"/>
      <c r="AJ268" s="95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2:50" s="120" customFormat="1">
      <c r="B269" s="81"/>
      <c r="C269" s="82"/>
      <c r="D269" s="82"/>
      <c r="E269" s="88"/>
      <c r="F269"/>
      <c r="G269" s="88"/>
      <c r="H269" s="88"/>
      <c r="I269" s="88"/>
      <c r="J269" s="88"/>
      <c r="K269" s="88"/>
      <c r="L269"/>
      <c r="M269"/>
      <c r="N269"/>
      <c r="O269"/>
      <c r="P269" s="88"/>
      <c r="Q269" s="122"/>
      <c r="R269" s="122"/>
      <c r="S269"/>
      <c r="AD269"/>
      <c r="AE269" s="95"/>
      <c r="AF269" s="95"/>
      <c r="AG269" s="95"/>
      <c r="AH269" s="95"/>
      <c r="AI269" s="95"/>
      <c r="AJ269" s="95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2:50" s="120" customFormat="1">
      <c r="B270" s="81"/>
      <c r="C270" s="82"/>
      <c r="D270" s="82"/>
      <c r="E270" s="88"/>
      <c r="F270"/>
      <c r="G270" s="88"/>
      <c r="H270" s="88"/>
      <c r="I270" s="88"/>
      <c r="J270" s="88"/>
      <c r="K270" s="88"/>
      <c r="L270"/>
      <c r="M270"/>
      <c r="N270"/>
      <c r="O270"/>
      <c r="P270" s="88"/>
      <c r="Q270" s="122"/>
      <c r="R270" s="122"/>
      <c r="S270"/>
      <c r="AD270"/>
      <c r="AE270" s="95"/>
      <c r="AF270" s="95"/>
      <c r="AG270" s="95"/>
      <c r="AH270" s="95"/>
      <c r="AI270" s="95"/>
      <c r="AJ270" s="95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2:50" s="120" customFormat="1">
      <c r="B271" s="81"/>
      <c r="C271" s="82"/>
      <c r="D271" s="82"/>
      <c r="E271" s="88"/>
      <c r="F271"/>
      <c r="G271" s="88"/>
      <c r="H271" s="88"/>
      <c r="I271" s="88"/>
      <c r="J271" s="88"/>
      <c r="K271" s="88"/>
      <c r="L271"/>
      <c r="M271"/>
      <c r="N271"/>
      <c r="O271"/>
      <c r="P271" s="88"/>
      <c r="Q271" s="122"/>
      <c r="R271" s="122"/>
      <c r="S271"/>
      <c r="AD271"/>
      <c r="AE271" s="95"/>
      <c r="AF271" s="95"/>
      <c r="AG271" s="95"/>
      <c r="AH271" s="95"/>
      <c r="AI271" s="95"/>
      <c r="AJ271" s="95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2:50" s="120" customFormat="1">
      <c r="B272" s="81"/>
      <c r="C272" s="82"/>
      <c r="D272" s="82"/>
      <c r="E272" s="88"/>
      <c r="F272"/>
      <c r="G272" s="88"/>
      <c r="H272" s="88"/>
      <c r="I272" s="88"/>
      <c r="J272" s="88"/>
      <c r="K272" s="88"/>
      <c r="L272"/>
      <c r="M272"/>
      <c r="N272"/>
      <c r="O272"/>
      <c r="P272" s="88"/>
      <c r="Q272" s="122"/>
      <c r="R272" s="122"/>
      <c r="S272"/>
      <c r="AD272"/>
      <c r="AE272" s="95"/>
      <c r="AF272" s="95"/>
      <c r="AG272" s="95"/>
      <c r="AH272" s="95"/>
      <c r="AI272" s="95"/>
      <c r="AJ272" s="95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2:50" s="120" customFormat="1">
      <c r="B273" s="81"/>
      <c r="C273" s="82"/>
      <c r="D273" s="82"/>
      <c r="E273" s="88"/>
      <c r="F273"/>
      <c r="G273" s="88"/>
      <c r="H273" s="88"/>
      <c r="I273" s="88"/>
      <c r="J273" s="88"/>
      <c r="K273" s="88"/>
      <c r="L273"/>
      <c r="M273"/>
      <c r="N273"/>
      <c r="O273"/>
      <c r="P273" s="88"/>
      <c r="Q273" s="122"/>
      <c r="R273" s="122"/>
      <c r="S273"/>
      <c r="AD273"/>
      <c r="AE273" s="95"/>
      <c r="AF273" s="95"/>
      <c r="AG273" s="95"/>
      <c r="AH273" s="95"/>
      <c r="AI273" s="95"/>
      <c r="AJ273" s="95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2:50" s="120" customFormat="1">
      <c r="B274" s="81"/>
      <c r="C274" s="82"/>
      <c r="D274" s="82"/>
      <c r="E274" s="88"/>
      <c r="F274"/>
      <c r="G274" s="88"/>
      <c r="H274" s="88"/>
      <c r="I274" s="88"/>
      <c r="J274" s="88"/>
      <c r="K274" s="88"/>
      <c r="L274"/>
      <c r="M274"/>
      <c r="N274"/>
      <c r="O274"/>
      <c r="P274" s="88"/>
      <c r="Q274" s="122"/>
      <c r="R274" s="122"/>
      <c r="S274"/>
      <c r="AD274"/>
      <c r="AE274" s="95"/>
      <c r="AF274" s="95"/>
      <c r="AG274" s="95"/>
      <c r="AH274" s="95"/>
      <c r="AI274" s="95"/>
      <c r="AJ274" s="95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2:50" s="120" customFormat="1">
      <c r="B275" s="81"/>
      <c r="C275" s="82"/>
      <c r="D275" s="82"/>
      <c r="E275" s="88"/>
      <c r="F275"/>
      <c r="G275" s="88"/>
      <c r="H275" s="88"/>
      <c r="I275" s="88"/>
      <c r="J275" s="88"/>
      <c r="K275" s="88"/>
      <c r="L275"/>
      <c r="M275"/>
      <c r="N275"/>
      <c r="O275"/>
      <c r="P275" s="88"/>
      <c r="Q275" s="122"/>
      <c r="R275" s="122"/>
      <c r="S275"/>
      <c r="AD275"/>
      <c r="AE275" s="95"/>
      <c r="AF275" s="95"/>
      <c r="AG275" s="95"/>
      <c r="AH275" s="95"/>
      <c r="AI275" s="95"/>
      <c r="AJ275" s="9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2:50" s="120" customFormat="1">
      <c r="B276" s="81"/>
      <c r="C276" s="82"/>
      <c r="D276" s="82"/>
      <c r="E276" s="88"/>
      <c r="F276"/>
      <c r="G276" s="88"/>
      <c r="H276" s="88"/>
      <c r="I276" s="88"/>
      <c r="J276" s="88"/>
      <c r="K276" s="88"/>
      <c r="L276"/>
      <c r="M276"/>
      <c r="N276"/>
      <c r="O276"/>
      <c r="P276" s="88"/>
      <c r="Q276" s="122"/>
      <c r="R276" s="122"/>
      <c r="S276"/>
      <c r="AD276"/>
      <c r="AE276" s="95"/>
      <c r="AF276" s="95"/>
      <c r="AG276" s="95"/>
      <c r="AH276" s="95"/>
      <c r="AI276" s="95"/>
      <c r="AJ276" s="95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2:50" s="120" customFormat="1">
      <c r="B277" s="81"/>
      <c r="C277" s="82"/>
      <c r="D277" s="82"/>
      <c r="E277" s="88"/>
      <c r="F277"/>
      <c r="G277" s="88"/>
      <c r="H277" s="88"/>
      <c r="I277" s="88"/>
      <c r="J277" s="88"/>
      <c r="K277" s="88"/>
      <c r="L277"/>
      <c r="M277"/>
      <c r="N277"/>
      <c r="O277"/>
      <c r="P277" s="88"/>
      <c r="Q277" s="122"/>
      <c r="R277" s="122"/>
      <c r="S277"/>
      <c r="AD277"/>
      <c r="AE277" s="95"/>
      <c r="AF277" s="95"/>
      <c r="AG277" s="95"/>
      <c r="AH277" s="95"/>
      <c r="AI277" s="95"/>
      <c r="AJ277" s="95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2:50" s="120" customFormat="1">
      <c r="B278" s="81"/>
      <c r="C278" s="82"/>
      <c r="D278" s="82"/>
      <c r="E278" s="88"/>
      <c r="F278"/>
      <c r="G278" s="88"/>
      <c r="H278" s="88"/>
      <c r="I278" s="88"/>
      <c r="J278" s="88"/>
      <c r="K278" s="88"/>
      <c r="L278"/>
      <c r="M278"/>
      <c r="N278"/>
      <c r="O278"/>
      <c r="P278" s="88"/>
      <c r="Q278" s="122"/>
      <c r="R278" s="122"/>
      <c r="S278"/>
      <c r="AD278"/>
      <c r="AE278" s="95"/>
      <c r="AF278" s="95"/>
      <c r="AG278" s="95"/>
      <c r="AH278" s="95"/>
      <c r="AI278" s="95"/>
      <c r="AJ278" s="95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2:50" s="120" customFormat="1">
      <c r="B279" s="81"/>
      <c r="C279" s="82"/>
      <c r="D279" s="82"/>
      <c r="E279" s="88"/>
      <c r="F279"/>
      <c r="G279" s="88"/>
      <c r="H279" s="88"/>
      <c r="I279" s="88"/>
      <c r="J279" s="88"/>
      <c r="K279" s="88"/>
      <c r="L279"/>
      <c r="M279"/>
      <c r="N279"/>
      <c r="O279"/>
      <c r="P279" s="88"/>
      <c r="Q279" s="122"/>
      <c r="R279" s="122"/>
      <c r="S279"/>
      <c r="AD279"/>
      <c r="AE279" s="95"/>
      <c r="AF279" s="95"/>
      <c r="AG279" s="95"/>
      <c r="AH279" s="95"/>
      <c r="AI279" s="95"/>
      <c r="AJ279" s="95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2:50" s="120" customFormat="1">
      <c r="B280" s="81"/>
      <c r="C280" s="82"/>
      <c r="D280" s="82"/>
      <c r="E280" s="88"/>
      <c r="F280"/>
      <c r="G280" s="88"/>
      <c r="H280" s="88"/>
      <c r="I280" s="88"/>
      <c r="J280" s="88"/>
      <c r="K280" s="88"/>
      <c r="L280"/>
      <c r="M280"/>
      <c r="N280"/>
      <c r="O280"/>
      <c r="P280" s="88"/>
      <c r="Q280" s="122"/>
      <c r="R280" s="122"/>
      <c r="S280"/>
      <c r="AD280"/>
      <c r="AE280" s="95"/>
      <c r="AF280" s="95"/>
      <c r="AG280" s="95"/>
      <c r="AH280" s="95"/>
      <c r="AI280" s="95"/>
      <c r="AJ280" s="95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2:50" s="120" customFormat="1">
      <c r="B281" s="81"/>
      <c r="C281" s="82"/>
      <c r="D281" s="82"/>
      <c r="E281" s="88"/>
      <c r="F281"/>
      <c r="G281" s="88"/>
      <c r="H281" s="88"/>
      <c r="I281" s="88"/>
      <c r="J281" s="88"/>
      <c r="K281" s="88"/>
      <c r="L281"/>
      <c r="M281"/>
      <c r="N281"/>
      <c r="O281"/>
      <c r="P281" s="88"/>
      <c r="Q281" s="122"/>
      <c r="R281" s="122"/>
      <c r="S281"/>
      <c r="AD281"/>
      <c r="AE281" s="95"/>
      <c r="AF281" s="95"/>
      <c r="AG281" s="95"/>
      <c r="AH281" s="95"/>
      <c r="AI281" s="95"/>
      <c r="AJ281" s="95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2:50" s="120" customFormat="1">
      <c r="B282" s="81"/>
      <c r="C282" s="82"/>
      <c r="D282" s="82"/>
      <c r="E282" s="88"/>
      <c r="F282"/>
      <c r="G282" s="88"/>
      <c r="H282" s="88"/>
      <c r="I282" s="88"/>
      <c r="J282" s="88"/>
      <c r="K282" s="88"/>
      <c r="L282"/>
      <c r="M282"/>
      <c r="N282"/>
      <c r="O282"/>
      <c r="P282" s="88"/>
      <c r="Q282" s="122"/>
      <c r="R282" s="122"/>
      <c r="S282"/>
      <c r="AD282"/>
      <c r="AE282" s="95"/>
      <c r="AF282" s="95"/>
      <c r="AG282" s="95"/>
      <c r="AH282" s="95"/>
      <c r="AI282" s="95"/>
      <c r="AJ282" s="95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2:50" s="120" customFormat="1">
      <c r="B283" s="81"/>
      <c r="C283" s="82"/>
      <c r="D283" s="82"/>
      <c r="E283" s="88"/>
      <c r="F283"/>
      <c r="G283" s="88"/>
      <c r="H283" s="88"/>
      <c r="I283" s="88"/>
      <c r="J283" s="88"/>
      <c r="K283" s="88"/>
      <c r="L283"/>
      <c r="M283"/>
      <c r="N283"/>
      <c r="O283"/>
      <c r="P283" s="88"/>
      <c r="Q283" s="122"/>
      <c r="R283" s="122"/>
      <c r="S283"/>
      <c r="AD283"/>
      <c r="AE283" s="95"/>
      <c r="AF283" s="95"/>
      <c r="AG283" s="95"/>
      <c r="AH283" s="95"/>
      <c r="AI283" s="95"/>
      <c r="AJ283" s="95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2:50" s="120" customFormat="1">
      <c r="B284" s="81"/>
      <c r="C284" s="82"/>
      <c r="D284" s="82"/>
      <c r="E284" s="88"/>
      <c r="F284"/>
      <c r="G284" s="88"/>
      <c r="H284" s="88"/>
      <c r="I284" s="88"/>
      <c r="J284" s="88"/>
      <c r="K284" s="88"/>
      <c r="L284"/>
      <c r="M284"/>
      <c r="N284"/>
      <c r="O284"/>
      <c r="P284" s="88"/>
      <c r="Q284" s="122"/>
      <c r="R284" s="122"/>
      <c r="S284"/>
      <c r="AD284"/>
      <c r="AE284" s="95"/>
      <c r="AF284" s="95"/>
      <c r="AG284" s="95"/>
      <c r="AH284" s="95"/>
      <c r="AI284" s="95"/>
      <c r="AJ284" s="95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2:50" s="120" customFormat="1">
      <c r="B285" s="81"/>
      <c r="C285" s="82"/>
      <c r="D285" s="82"/>
      <c r="E285" s="88"/>
      <c r="F285"/>
      <c r="G285" s="88"/>
      <c r="H285" s="88"/>
      <c r="I285" s="88"/>
      <c r="J285" s="88"/>
      <c r="K285" s="88"/>
      <c r="L285"/>
      <c r="M285"/>
      <c r="N285"/>
      <c r="O285"/>
      <c r="P285" s="88"/>
      <c r="Q285" s="122"/>
      <c r="R285" s="122"/>
      <c r="S285"/>
      <c r="AD285"/>
      <c r="AE285" s="95"/>
      <c r="AF285" s="95"/>
      <c r="AG285" s="95"/>
      <c r="AH285" s="95"/>
      <c r="AI285" s="95"/>
      <c r="AJ285" s="9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2:50" s="120" customFormat="1">
      <c r="B286" s="81"/>
      <c r="C286" s="82"/>
      <c r="D286" s="82"/>
      <c r="E286" s="88"/>
      <c r="F286"/>
      <c r="G286" s="88"/>
      <c r="H286" s="88"/>
      <c r="I286" s="88"/>
      <c r="J286" s="88"/>
      <c r="K286" s="88"/>
      <c r="L286"/>
      <c r="M286"/>
      <c r="N286"/>
      <c r="O286"/>
      <c r="P286" s="88"/>
      <c r="Q286" s="122"/>
      <c r="R286" s="122"/>
      <c r="S286"/>
      <c r="AD286"/>
      <c r="AE286" s="95"/>
      <c r="AF286" s="95"/>
      <c r="AG286" s="95"/>
      <c r="AH286" s="95"/>
      <c r="AI286" s="95"/>
      <c r="AJ286" s="95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2:50" s="120" customFormat="1">
      <c r="B287" s="81"/>
      <c r="C287" s="82"/>
      <c r="D287" s="82"/>
      <c r="E287" s="88"/>
      <c r="F287"/>
      <c r="G287" s="88"/>
      <c r="H287" s="88"/>
      <c r="I287" s="88"/>
      <c r="J287" s="88"/>
      <c r="K287" s="88"/>
      <c r="L287"/>
      <c r="M287"/>
      <c r="N287"/>
      <c r="O287"/>
      <c r="P287" s="88"/>
      <c r="Q287" s="122"/>
      <c r="R287" s="122"/>
      <c r="S287"/>
      <c r="AD287"/>
      <c r="AE287" s="95"/>
      <c r="AF287" s="95"/>
      <c r="AG287" s="95"/>
      <c r="AH287" s="95"/>
      <c r="AI287" s="95"/>
      <c r="AJ287" s="95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2:50" s="120" customFormat="1">
      <c r="B288" s="81"/>
      <c r="C288" s="82"/>
      <c r="D288" s="82"/>
      <c r="E288" s="88"/>
      <c r="F288"/>
      <c r="G288" s="88"/>
      <c r="H288" s="88"/>
      <c r="I288" s="88"/>
      <c r="J288" s="88"/>
      <c r="K288" s="88"/>
      <c r="L288"/>
      <c r="M288"/>
      <c r="N288"/>
      <c r="O288"/>
      <c r="P288" s="88"/>
      <c r="Q288" s="122"/>
      <c r="R288" s="122"/>
      <c r="S288"/>
      <c r="AD288"/>
      <c r="AE288" s="95"/>
      <c r="AF288" s="95"/>
      <c r="AG288" s="95"/>
      <c r="AH288" s="95"/>
      <c r="AI288" s="95"/>
      <c r="AJ288" s="95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2:50" s="120" customFormat="1">
      <c r="B289" s="81"/>
      <c r="C289" s="82"/>
      <c r="D289" s="82"/>
      <c r="E289" s="88"/>
      <c r="F289"/>
      <c r="G289" s="88"/>
      <c r="H289" s="88"/>
      <c r="I289" s="88"/>
      <c r="J289" s="88"/>
      <c r="K289" s="88"/>
      <c r="L289"/>
      <c r="M289"/>
      <c r="N289"/>
      <c r="O289"/>
      <c r="P289" s="88"/>
      <c r="Q289" s="122"/>
      <c r="R289" s="122"/>
      <c r="S289"/>
      <c r="AD289"/>
      <c r="AE289" s="95"/>
      <c r="AF289" s="95"/>
      <c r="AG289" s="95"/>
      <c r="AH289" s="95"/>
      <c r="AI289" s="95"/>
      <c r="AJ289" s="95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2:50" s="120" customFormat="1">
      <c r="B290" s="81"/>
      <c r="C290" s="82"/>
      <c r="D290" s="82"/>
      <c r="E290" s="88"/>
      <c r="F290"/>
      <c r="G290" s="88"/>
      <c r="H290" s="88"/>
      <c r="I290" s="88"/>
      <c r="J290" s="88"/>
      <c r="K290" s="88"/>
      <c r="L290"/>
      <c r="M290"/>
      <c r="N290"/>
      <c r="O290"/>
      <c r="P290" s="88"/>
      <c r="Q290" s="122"/>
      <c r="R290" s="122"/>
      <c r="S290"/>
      <c r="AD290"/>
      <c r="AE290" s="95"/>
      <c r="AF290" s="95"/>
      <c r="AG290" s="95"/>
      <c r="AH290" s="95"/>
      <c r="AI290" s="95"/>
      <c r="AJ290" s="95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2:50" s="120" customFormat="1">
      <c r="B291" s="81"/>
      <c r="C291" s="82"/>
      <c r="D291" s="82"/>
      <c r="E291" s="88"/>
      <c r="F291"/>
      <c r="G291" s="88"/>
      <c r="H291" s="88"/>
      <c r="I291" s="88"/>
      <c r="J291" s="88"/>
      <c r="K291" s="88"/>
      <c r="L291"/>
      <c r="M291"/>
      <c r="N291"/>
      <c r="O291"/>
      <c r="P291" s="88"/>
      <c r="Q291" s="122"/>
      <c r="R291" s="122"/>
      <c r="S291"/>
      <c r="AD291"/>
      <c r="AE291" s="95"/>
      <c r="AF291" s="95"/>
      <c r="AG291" s="95"/>
      <c r="AH291" s="95"/>
      <c r="AI291" s="95"/>
      <c r="AJ291" s="95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2:50" s="120" customFormat="1">
      <c r="B292" s="81"/>
      <c r="C292" s="82"/>
      <c r="D292" s="82"/>
      <c r="E292" s="88"/>
      <c r="F292"/>
      <c r="G292" s="88"/>
      <c r="H292" s="88"/>
      <c r="I292" s="88"/>
      <c r="J292" s="88"/>
      <c r="K292" s="88"/>
      <c r="L292"/>
      <c r="M292"/>
      <c r="N292"/>
      <c r="O292"/>
      <c r="P292" s="88"/>
      <c r="Q292" s="122"/>
      <c r="R292" s="122"/>
      <c r="S292"/>
      <c r="AD292"/>
      <c r="AE292" s="95"/>
      <c r="AF292" s="95"/>
      <c r="AG292" s="95"/>
      <c r="AH292" s="95"/>
      <c r="AI292" s="95"/>
      <c r="AJ292" s="95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2:50" s="120" customFormat="1">
      <c r="B293" s="81"/>
      <c r="C293" s="82"/>
      <c r="D293" s="82"/>
      <c r="E293" s="88"/>
      <c r="F293"/>
      <c r="G293" s="88"/>
      <c r="H293" s="88"/>
      <c r="I293" s="88"/>
      <c r="J293" s="88"/>
      <c r="K293" s="88"/>
      <c r="L293"/>
      <c r="M293"/>
      <c r="N293"/>
      <c r="O293"/>
      <c r="P293" s="88"/>
      <c r="Q293" s="122"/>
      <c r="R293" s="122"/>
      <c r="S293"/>
      <c r="AD293"/>
      <c r="AE293" s="95"/>
      <c r="AF293" s="95"/>
      <c r="AG293" s="95"/>
      <c r="AH293" s="95"/>
      <c r="AI293" s="95"/>
      <c r="AJ293" s="95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2:50" s="120" customFormat="1">
      <c r="B294" s="81"/>
      <c r="C294" s="82"/>
      <c r="D294" s="82"/>
      <c r="E294" s="88"/>
      <c r="F294"/>
      <c r="G294" s="88"/>
      <c r="H294" s="88"/>
      <c r="I294" s="88"/>
      <c r="J294" s="88"/>
      <c r="K294" s="88"/>
      <c r="L294"/>
      <c r="M294"/>
      <c r="N294"/>
      <c r="O294"/>
      <c r="P294" s="88"/>
      <c r="Q294" s="122"/>
      <c r="R294" s="122"/>
      <c r="S294"/>
      <c r="AD294"/>
      <c r="AE294" s="95"/>
      <c r="AF294" s="95"/>
      <c r="AG294" s="95"/>
      <c r="AH294" s="95"/>
      <c r="AI294" s="95"/>
      <c r="AJ294" s="95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2:50" s="120" customFormat="1">
      <c r="B295" s="81"/>
      <c r="C295" s="82"/>
      <c r="D295" s="82"/>
      <c r="E295" s="88"/>
      <c r="F295"/>
      <c r="G295" s="88"/>
      <c r="H295" s="88"/>
      <c r="I295" s="88"/>
      <c r="J295" s="88"/>
      <c r="K295" s="88"/>
      <c r="L295"/>
      <c r="M295"/>
      <c r="N295"/>
      <c r="O295"/>
      <c r="P295" s="88"/>
      <c r="Q295" s="122"/>
      <c r="R295" s="122"/>
      <c r="S295"/>
      <c r="AD295"/>
      <c r="AE295" s="95"/>
      <c r="AF295" s="95"/>
      <c r="AG295" s="95"/>
      <c r="AH295" s="95"/>
      <c r="AI295" s="95"/>
      <c r="AJ295" s="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2:50" s="120" customFormat="1">
      <c r="B296" s="81"/>
      <c r="C296" s="82"/>
      <c r="D296" s="82"/>
      <c r="E296" s="88"/>
      <c r="F296"/>
      <c r="G296" s="88"/>
      <c r="H296" s="88"/>
      <c r="I296" s="88"/>
      <c r="J296" s="88"/>
      <c r="K296" s="88"/>
      <c r="L296"/>
      <c r="M296"/>
      <c r="N296"/>
      <c r="O296"/>
      <c r="P296" s="88"/>
      <c r="Q296" s="122"/>
      <c r="R296" s="122"/>
      <c r="S296"/>
      <c r="AD296"/>
      <c r="AE296" s="95"/>
      <c r="AF296" s="95"/>
      <c r="AG296" s="95"/>
      <c r="AH296" s="95"/>
      <c r="AI296" s="95"/>
      <c r="AJ296" s="95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2:50" s="120" customFormat="1">
      <c r="B297" s="81"/>
      <c r="C297" s="82"/>
      <c r="D297" s="82"/>
      <c r="E297" s="88"/>
      <c r="F297"/>
      <c r="G297" s="88"/>
      <c r="H297" s="88"/>
      <c r="I297" s="88"/>
      <c r="J297" s="88"/>
      <c r="K297" s="88"/>
      <c r="L297"/>
      <c r="M297"/>
      <c r="N297"/>
      <c r="O297"/>
      <c r="P297" s="88"/>
      <c r="Q297" s="122"/>
      <c r="R297" s="122"/>
      <c r="S297"/>
      <c r="AD297"/>
      <c r="AE297" s="95"/>
      <c r="AF297" s="95"/>
      <c r="AG297" s="95"/>
      <c r="AH297" s="95"/>
      <c r="AI297" s="95"/>
      <c r="AJ297" s="95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2:50" s="120" customFormat="1">
      <c r="B298" s="81"/>
      <c r="C298" s="82"/>
      <c r="D298" s="82"/>
      <c r="E298" s="88"/>
      <c r="F298"/>
      <c r="G298" s="88"/>
      <c r="H298" s="88"/>
      <c r="I298" s="88"/>
      <c r="J298" s="88"/>
      <c r="K298" s="88"/>
      <c r="L298"/>
      <c r="M298"/>
      <c r="N298"/>
      <c r="O298"/>
      <c r="P298" s="88"/>
      <c r="Q298" s="122"/>
      <c r="R298" s="122"/>
      <c r="S298"/>
      <c r="AD298"/>
      <c r="AE298" s="95"/>
      <c r="AF298" s="95"/>
      <c r="AG298" s="95"/>
      <c r="AH298" s="95"/>
      <c r="AI298" s="95"/>
      <c r="AJ298" s="95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2:50" s="120" customFormat="1">
      <c r="B299" s="81"/>
      <c r="C299" s="82"/>
      <c r="D299" s="82"/>
      <c r="E299" s="88"/>
      <c r="F299"/>
      <c r="G299" s="88"/>
      <c r="H299" s="88"/>
      <c r="I299" s="88"/>
      <c r="J299" s="88"/>
      <c r="K299" s="88"/>
      <c r="L299"/>
      <c r="M299"/>
      <c r="N299"/>
      <c r="O299"/>
      <c r="P299" s="88"/>
      <c r="Q299" s="122"/>
      <c r="R299" s="122"/>
      <c r="S299"/>
      <c r="AD299"/>
      <c r="AE299" s="95"/>
      <c r="AF299" s="95"/>
      <c r="AG299" s="95"/>
      <c r="AH299" s="95"/>
      <c r="AI299" s="95"/>
      <c r="AJ299" s="95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2:50" s="120" customFormat="1">
      <c r="B300" s="81"/>
      <c r="C300" s="82"/>
      <c r="D300" s="82"/>
      <c r="E300" s="88"/>
      <c r="F300"/>
      <c r="G300" s="88"/>
      <c r="H300" s="88"/>
      <c r="I300" s="88"/>
      <c r="J300" s="88"/>
      <c r="K300" s="88"/>
      <c r="L300"/>
      <c r="M300"/>
      <c r="N300"/>
      <c r="O300"/>
      <c r="P300" s="88"/>
      <c r="Q300" s="122"/>
      <c r="R300" s="122"/>
      <c r="S300"/>
      <c r="AD300"/>
      <c r="AE300" s="95"/>
      <c r="AF300" s="95"/>
      <c r="AG300" s="95"/>
      <c r="AH300" s="95"/>
      <c r="AI300" s="95"/>
      <c r="AJ300" s="95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2:50" s="120" customFormat="1">
      <c r="B301" s="81"/>
      <c r="C301" s="82"/>
      <c r="D301" s="82"/>
      <c r="E301" s="88"/>
      <c r="F301"/>
      <c r="G301" s="88"/>
      <c r="H301" s="88"/>
      <c r="I301" s="88"/>
      <c r="J301" s="88"/>
      <c r="K301" s="88"/>
      <c r="L301"/>
      <c r="M301"/>
      <c r="N301"/>
      <c r="O301"/>
      <c r="P301" s="88"/>
      <c r="Q301" s="122"/>
      <c r="R301" s="122"/>
      <c r="S301"/>
      <c r="AD301"/>
      <c r="AE301" s="95"/>
      <c r="AF301" s="95"/>
      <c r="AG301" s="95"/>
      <c r="AH301" s="95"/>
      <c r="AI301" s="95"/>
      <c r="AJ301" s="95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2:50" s="120" customFormat="1">
      <c r="B302" s="81"/>
      <c r="C302" s="82"/>
      <c r="D302" s="82"/>
      <c r="E302" s="88"/>
      <c r="F302"/>
      <c r="G302" s="88"/>
      <c r="H302" s="88"/>
      <c r="I302" s="88"/>
      <c r="J302" s="88"/>
      <c r="K302" s="88"/>
      <c r="L302"/>
      <c r="M302"/>
      <c r="N302"/>
      <c r="O302"/>
      <c r="P302" s="88"/>
      <c r="Q302" s="122"/>
      <c r="R302" s="122"/>
      <c r="S302"/>
      <c r="AD302"/>
      <c r="AE302" s="95"/>
      <c r="AF302" s="95"/>
      <c r="AG302" s="95"/>
      <c r="AH302" s="95"/>
      <c r="AI302" s="95"/>
      <c r="AJ302" s="95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2:50" s="120" customFormat="1">
      <c r="B303" s="81"/>
      <c r="C303" s="82"/>
      <c r="D303" s="82"/>
      <c r="E303" s="88"/>
      <c r="F303"/>
      <c r="G303" s="88"/>
      <c r="H303" s="88"/>
      <c r="I303" s="88"/>
      <c r="J303" s="88"/>
      <c r="K303" s="88"/>
      <c r="L303"/>
      <c r="M303"/>
      <c r="N303"/>
      <c r="O303"/>
      <c r="P303" s="88"/>
      <c r="Q303" s="122"/>
      <c r="R303" s="122"/>
      <c r="S303"/>
      <c r="AD303"/>
      <c r="AE303" s="95"/>
      <c r="AF303" s="95"/>
      <c r="AG303" s="95"/>
      <c r="AH303" s="95"/>
      <c r="AI303" s="95"/>
      <c r="AJ303" s="95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2:50" s="120" customFormat="1">
      <c r="B304" s="81"/>
      <c r="C304" s="82"/>
      <c r="D304" s="82"/>
      <c r="E304" s="88"/>
      <c r="F304"/>
      <c r="G304" s="88"/>
      <c r="H304" s="88"/>
      <c r="I304" s="88"/>
      <c r="J304" s="88"/>
      <c r="K304" s="88"/>
      <c r="L304"/>
      <c r="M304"/>
      <c r="N304"/>
      <c r="O304"/>
      <c r="P304" s="88"/>
      <c r="Q304" s="122"/>
      <c r="R304" s="122"/>
      <c r="S304"/>
      <c r="AD304"/>
      <c r="AE304" s="95"/>
      <c r="AF304" s="95"/>
      <c r="AG304" s="95"/>
      <c r="AH304" s="95"/>
      <c r="AI304" s="95"/>
      <c r="AJ304" s="95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2:50" s="120" customFormat="1">
      <c r="B305" s="81"/>
      <c r="C305" s="82"/>
      <c r="D305" s="82"/>
      <c r="E305" s="88"/>
      <c r="F305"/>
      <c r="G305" s="88"/>
      <c r="H305" s="88"/>
      <c r="I305" s="88"/>
      <c r="J305" s="88"/>
      <c r="K305" s="88"/>
      <c r="L305"/>
      <c r="M305"/>
      <c r="N305"/>
      <c r="O305"/>
      <c r="P305" s="88"/>
      <c r="Q305" s="122"/>
      <c r="R305" s="122"/>
      <c r="S305"/>
      <c r="AD305"/>
      <c r="AE305" s="95"/>
      <c r="AF305" s="95"/>
      <c r="AG305" s="95"/>
      <c r="AH305" s="95"/>
      <c r="AI305" s="95"/>
      <c r="AJ305" s="9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2:50" s="120" customFormat="1">
      <c r="B306" s="81"/>
      <c r="C306" s="82"/>
      <c r="D306" s="82"/>
      <c r="E306" s="88"/>
      <c r="F306"/>
      <c r="G306" s="88"/>
      <c r="H306" s="88"/>
      <c r="I306" s="88"/>
      <c r="J306" s="88"/>
      <c r="K306" s="88"/>
      <c r="L306"/>
      <c r="M306"/>
      <c r="N306"/>
      <c r="O306"/>
      <c r="P306" s="88"/>
      <c r="Q306" s="122"/>
      <c r="R306" s="122"/>
      <c r="S306"/>
      <c r="AD306"/>
      <c r="AE306" s="95"/>
      <c r="AF306" s="95"/>
      <c r="AG306" s="95"/>
      <c r="AH306" s="95"/>
      <c r="AI306" s="95"/>
      <c r="AJ306" s="95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2:50" s="120" customFormat="1">
      <c r="B307" s="81"/>
      <c r="C307" s="82"/>
      <c r="D307" s="82"/>
      <c r="E307" s="88"/>
      <c r="F307"/>
      <c r="G307" s="88"/>
      <c r="H307" s="88"/>
      <c r="I307" s="88"/>
      <c r="J307" s="88"/>
      <c r="K307" s="88"/>
      <c r="L307"/>
      <c r="M307"/>
      <c r="N307"/>
      <c r="O307"/>
      <c r="P307" s="88"/>
      <c r="Q307" s="122"/>
      <c r="R307" s="122"/>
      <c r="S307"/>
      <c r="AD307"/>
      <c r="AE307" s="95"/>
      <c r="AF307" s="95"/>
      <c r="AG307" s="95"/>
      <c r="AH307" s="95"/>
      <c r="AI307" s="95"/>
      <c r="AJ307" s="95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2:50" s="120" customFormat="1">
      <c r="B308" s="81"/>
      <c r="C308" s="82"/>
      <c r="D308" s="82"/>
      <c r="E308" s="88"/>
      <c r="F308"/>
      <c r="G308" s="88"/>
      <c r="H308" s="88"/>
      <c r="I308" s="88"/>
      <c r="J308" s="88"/>
      <c r="K308" s="88"/>
      <c r="L308"/>
      <c r="M308"/>
      <c r="N308"/>
      <c r="O308"/>
      <c r="P308" s="88"/>
      <c r="Q308" s="122"/>
      <c r="R308" s="122"/>
      <c r="S308"/>
      <c r="AD308"/>
      <c r="AE308" s="95"/>
      <c r="AF308" s="95"/>
      <c r="AG308" s="95"/>
      <c r="AH308" s="95"/>
      <c r="AI308" s="95"/>
      <c r="AJ308" s="95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2:50" s="120" customFormat="1">
      <c r="B309" s="81"/>
      <c r="C309" s="82"/>
      <c r="D309" s="82"/>
      <c r="E309" s="88"/>
      <c r="F309"/>
      <c r="G309" s="88"/>
      <c r="H309" s="88"/>
      <c r="I309" s="88"/>
      <c r="J309" s="88"/>
      <c r="K309" s="88"/>
      <c r="L309"/>
      <c r="M309"/>
      <c r="N309"/>
      <c r="O309"/>
      <c r="P309" s="88"/>
      <c r="Q309" s="122"/>
      <c r="R309" s="122"/>
      <c r="S309"/>
      <c r="AD309"/>
      <c r="AE309" s="95"/>
      <c r="AF309" s="95"/>
      <c r="AG309" s="95"/>
      <c r="AH309" s="95"/>
      <c r="AI309" s="95"/>
      <c r="AJ309" s="95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2:50" s="120" customFormat="1">
      <c r="B310" s="81"/>
      <c r="C310" s="82"/>
      <c r="D310" s="82"/>
      <c r="E310" s="88"/>
      <c r="F310"/>
      <c r="G310" s="88"/>
      <c r="H310" s="88"/>
      <c r="I310" s="88"/>
      <c r="J310" s="88"/>
      <c r="K310" s="88"/>
      <c r="L310"/>
      <c r="M310"/>
      <c r="N310"/>
      <c r="O310"/>
      <c r="P310" s="88"/>
      <c r="Q310" s="122"/>
      <c r="R310" s="122"/>
      <c r="S310"/>
      <c r="AD310"/>
      <c r="AE310" s="95"/>
      <c r="AF310" s="95"/>
      <c r="AG310" s="95"/>
      <c r="AH310" s="95"/>
      <c r="AI310" s="95"/>
      <c r="AJ310" s="95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2:50" s="120" customFormat="1">
      <c r="B311" s="81"/>
      <c r="C311" s="82"/>
      <c r="D311" s="82"/>
      <c r="E311" s="88"/>
      <c r="F311"/>
      <c r="G311" s="88"/>
      <c r="H311" s="88"/>
      <c r="I311" s="88"/>
      <c r="J311" s="88"/>
      <c r="K311" s="88"/>
      <c r="L311"/>
      <c r="M311"/>
      <c r="N311"/>
      <c r="O311"/>
      <c r="P311" s="88"/>
      <c r="Q311" s="122"/>
      <c r="R311" s="122"/>
      <c r="S311"/>
      <c r="AD311"/>
      <c r="AE311" s="95"/>
      <c r="AF311" s="95"/>
      <c r="AG311" s="95"/>
      <c r="AH311" s="95"/>
      <c r="AI311" s="95"/>
      <c r="AJ311" s="95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2:50" s="120" customFormat="1">
      <c r="B312" s="81"/>
      <c r="C312" s="82"/>
      <c r="D312" s="82"/>
      <c r="E312" s="88"/>
      <c r="F312"/>
      <c r="G312" s="88"/>
      <c r="H312" s="88"/>
      <c r="I312" s="88"/>
      <c r="J312" s="88"/>
      <c r="K312" s="88"/>
      <c r="L312"/>
      <c r="M312"/>
      <c r="N312"/>
      <c r="O312"/>
      <c r="P312" s="88"/>
      <c r="Q312" s="122"/>
      <c r="R312" s="122"/>
      <c r="S312"/>
      <c r="AD312"/>
      <c r="AE312" s="95"/>
      <c r="AF312" s="95"/>
      <c r="AG312" s="95"/>
      <c r="AH312" s="95"/>
      <c r="AI312" s="95"/>
      <c r="AJ312" s="95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2:50" s="120" customFormat="1">
      <c r="B313" s="81"/>
      <c r="C313" s="82"/>
      <c r="D313" s="82"/>
      <c r="E313" s="88"/>
      <c r="F313"/>
      <c r="G313" s="88"/>
      <c r="H313" s="88"/>
      <c r="I313" s="88"/>
      <c r="J313" s="88"/>
      <c r="K313" s="88"/>
      <c r="L313"/>
      <c r="M313"/>
      <c r="N313"/>
      <c r="O313"/>
      <c r="P313" s="88"/>
      <c r="Q313" s="122"/>
      <c r="R313" s="122"/>
      <c r="S313"/>
      <c r="AD313"/>
      <c r="AE313" s="95"/>
      <c r="AF313" s="95"/>
      <c r="AG313" s="95"/>
      <c r="AH313" s="95"/>
      <c r="AI313" s="95"/>
      <c r="AJ313" s="95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2:50" s="120" customFormat="1">
      <c r="B314" s="81"/>
      <c r="C314" s="82"/>
      <c r="D314" s="82"/>
      <c r="E314" s="88"/>
      <c r="F314"/>
      <c r="G314" s="88"/>
      <c r="H314" s="88"/>
      <c r="I314" s="88"/>
      <c r="J314" s="88"/>
      <c r="K314" s="88"/>
      <c r="L314"/>
      <c r="M314"/>
      <c r="N314"/>
      <c r="O314"/>
      <c r="P314" s="88"/>
      <c r="Q314" s="122"/>
      <c r="R314" s="122"/>
      <c r="S314"/>
      <c r="AD314"/>
      <c r="AE314" s="95"/>
      <c r="AF314" s="95"/>
      <c r="AG314" s="95"/>
      <c r="AH314" s="95"/>
      <c r="AI314" s="95"/>
      <c r="AJ314" s="95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2:50" s="120" customFormat="1">
      <c r="B315" s="81"/>
      <c r="C315" s="82"/>
      <c r="D315" s="82"/>
      <c r="E315" s="88"/>
      <c r="F315"/>
      <c r="G315" s="88"/>
      <c r="H315" s="88"/>
      <c r="I315" s="88"/>
      <c r="J315" s="88"/>
      <c r="K315" s="88"/>
      <c r="L315"/>
      <c r="M315"/>
      <c r="N315"/>
      <c r="O315"/>
      <c r="P315" s="88"/>
      <c r="Q315" s="122"/>
      <c r="R315" s="122"/>
      <c r="S315"/>
      <c r="AD315"/>
      <c r="AE315" s="95"/>
      <c r="AF315" s="95"/>
      <c r="AG315" s="95"/>
      <c r="AH315" s="95"/>
      <c r="AI315" s="95"/>
      <c r="AJ315" s="9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2:50" s="120" customFormat="1">
      <c r="B316" s="81"/>
      <c r="C316" s="82"/>
      <c r="D316" s="82"/>
      <c r="E316" s="88"/>
      <c r="F316"/>
      <c r="G316" s="88"/>
      <c r="H316" s="88"/>
      <c r="I316" s="88"/>
      <c r="J316" s="88"/>
      <c r="K316" s="88"/>
      <c r="L316"/>
      <c r="M316"/>
      <c r="N316"/>
      <c r="O316"/>
      <c r="P316" s="88"/>
      <c r="Q316" s="122"/>
      <c r="R316" s="122"/>
      <c r="S316"/>
      <c r="AD316"/>
      <c r="AE316" s="95"/>
      <c r="AF316" s="95"/>
      <c r="AG316" s="95"/>
      <c r="AH316" s="95"/>
      <c r="AI316" s="95"/>
      <c r="AJ316" s="95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2:50" s="120" customFormat="1">
      <c r="B317" s="81"/>
      <c r="C317" s="82"/>
      <c r="D317" s="82"/>
      <c r="E317" s="88"/>
      <c r="F317"/>
      <c r="G317" s="88"/>
      <c r="H317" s="88"/>
      <c r="I317" s="88"/>
      <c r="J317" s="88"/>
      <c r="K317" s="88"/>
      <c r="L317"/>
      <c r="M317"/>
      <c r="N317"/>
      <c r="O317"/>
      <c r="P317" s="88"/>
      <c r="Q317" s="122"/>
      <c r="R317" s="122"/>
      <c r="S317"/>
      <c r="AD317"/>
      <c r="AE317" s="95"/>
      <c r="AF317" s="95"/>
      <c r="AG317" s="95"/>
      <c r="AH317" s="95"/>
      <c r="AI317" s="95"/>
      <c r="AJ317" s="95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2:50" s="120" customFormat="1">
      <c r="B318" s="81"/>
      <c r="C318" s="82"/>
      <c r="D318" s="82"/>
      <c r="E318" s="88"/>
      <c r="F318"/>
      <c r="G318" s="88"/>
      <c r="H318" s="88"/>
      <c r="I318" s="88"/>
      <c r="J318" s="88"/>
      <c r="K318" s="88"/>
      <c r="L318"/>
      <c r="M318"/>
      <c r="N318"/>
      <c r="O318"/>
      <c r="P318" s="88"/>
      <c r="Q318" s="122"/>
      <c r="R318" s="122"/>
      <c r="S318"/>
      <c r="AD318"/>
      <c r="AE318" s="95"/>
      <c r="AF318" s="95"/>
      <c r="AG318" s="95"/>
      <c r="AH318" s="95"/>
      <c r="AI318" s="95"/>
      <c r="AJ318" s="95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2:50" s="120" customFormat="1">
      <c r="B319" s="81"/>
      <c r="C319" s="82"/>
      <c r="D319" s="82"/>
      <c r="E319" s="88"/>
      <c r="F319"/>
      <c r="G319" s="88"/>
      <c r="H319" s="88"/>
      <c r="I319" s="88"/>
      <c r="J319" s="88"/>
      <c r="K319" s="88"/>
      <c r="L319"/>
      <c r="M319"/>
      <c r="N319"/>
      <c r="O319"/>
      <c r="P319" s="88"/>
      <c r="Q319" s="122"/>
      <c r="R319" s="122"/>
      <c r="S319"/>
      <c r="AD319"/>
      <c r="AE319" s="95"/>
      <c r="AF319" s="95"/>
      <c r="AG319" s="95"/>
      <c r="AH319" s="95"/>
      <c r="AI319" s="95"/>
      <c r="AJ319" s="95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2:50" s="120" customFormat="1">
      <c r="B320" s="81"/>
      <c r="C320" s="82"/>
      <c r="D320" s="82"/>
      <c r="E320" s="88"/>
      <c r="F320"/>
      <c r="G320" s="88"/>
      <c r="H320" s="88"/>
      <c r="I320" s="88"/>
      <c r="J320" s="88"/>
      <c r="K320" s="88"/>
      <c r="L320"/>
      <c r="M320"/>
      <c r="N320"/>
      <c r="O320"/>
      <c r="P320" s="88"/>
      <c r="Q320" s="122"/>
      <c r="R320" s="122"/>
      <c r="S320"/>
      <c r="AD320"/>
      <c r="AE320" s="95"/>
      <c r="AF320" s="95"/>
      <c r="AG320" s="95"/>
      <c r="AH320" s="95"/>
      <c r="AI320" s="95"/>
      <c r="AJ320" s="95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2:50" s="120" customFormat="1">
      <c r="B321" s="81"/>
      <c r="C321" s="82"/>
      <c r="D321" s="82"/>
      <c r="E321" s="88"/>
      <c r="F321"/>
      <c r="G321" s="88"/>
      <c r="H321" s="88"/>
      <c r="I321" s="88"/>
      <c r="J321" s="88"/>
      <c r="K321" s="88"/>
      <c r="L321"/>
      <c r="M321"/>
      <c r="N321"/>
      <c r="O321"/>
      <c r="P321" s="88"/>
      <c r="Q321" s="122"/>
      <c r="R321" s="122"/>
      <c r="S321"/>
      <c r="AD321"/>
      <c r="AE321" s="95"/>
      <c r="AF321" s="95"/>
      <c r="AG321" s="95"/>
      <c r="AH321" s="95"/>
      <c r="AI321" s="95"/>
      <c r="AJ321" s="95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2:50" s="120" customFormat="1">
      <c r="B322" s="81"/>
      <c r="C322" s="82"/>
      <c r="D322" s="82"/>
      <c r="E322" s="88"/>
      <c r="F322"/>
      <c r="G322" s="88"/>
      <c r="H322" s="88"/>
      <c r="I322" s="88"/>
      <c r="J322" s="88"/>
      <c r="K322" s="88"/>
      <c r="L322"/>
      <c r="M322"/>
      <c r="N322"/>
      <c r="O322"/>
      <c r="P322" s="88"/>
      <c r="Q322" s="122"/>
      <c r="R322" s="122"/>
      <c r="S322"/>
      <c r="AD322"/>
      <c r="AE322" s="95"/>
      <c r="AF322" s="95"/>
      <c r="AG322" s="95"/>
      <c r="AH322" s="95"/>
      <c r="AI322" s="95"/>
      <c r="AJ322" s="95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2:50" s="120" customFormat="1">
      <c r="B323" s="81"/>
      <c r="C323" s="82"/>
      <c r="D323" s="82"/>
      <c r="E323" s="88"/>
      <c r="F323"/>
      <c r="G323" s="88"/>
      <c r="H323" s="88"/>
      <c r="I323" s="88"/>
      <c r="J323" s="88"/>
      <c r="K323" s="88"/>
      <c r="L323"/>
      <c r="M323"/>
      <c r="N323"/>
      <c r="O323"/>
      <c r="P323" s="88"/>
      <c r="Q323" s="122"/>
      <c r="R323" s="122"/>
      <c r="S323"/>
      <c r="AD323"/>
      <c r="AE323" s="95"/>
      <c r="AF323" s="95"/>
      <c r="AG323" s="95"/>
      <c r="AH323" s="95"/>
      <c r="AI323" s="95"/>
      <c r="AJ323" s="95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2:50" s="120" customFormat="1">
      <c r="B324" s="81"/>
      <c r="C324" s="82"/>
      <c r="D324" s="82"/>
      <c r="E324" s="88"/>
      <c r="F324"/>
      <c r="G324" s="88"/>
      <c r="H324" s="88"/>
      <c r="I324" s="88"/>
      <c r="J324" s="88"/>
      <c r="K324" s="88"/>
      <c r="L324"/>
      <c r="M324"/>
      <c r="N324"/>
      <c r="O324"/>
      <c r="P324" s="88"/>
      <c r="Q324" s="122"/>
      <c r="R324" s="122"/>
      <c r="S324"/>
      <c r="AD324"/>
      <c r="AE324" s="95"/>
      <c r="AF324" s="95"/>
      <c r="AG324" s="95"/>
      <c r="AH324" s="95"/>
      <c r="AI324" s="95"/>
      <c r="AJ324" s="95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2:50" s="120" customFormat="1">
      <c r="B325" s="81"/>
      <c r="C325" s="82"/>
      <c r="D325" s="82"/>
      <c r="E325" s="88"/>
      <c r="F325"/>
      <c r="G325" s="88"/>
      <c r="H325" s="88"/>
      <c r="I325" s="88"/>
      <c r="J325" s="88"/>
      <c r="K325" s="88"/>
      <c r="L325"/>
      <c r="M325"/>
      <c r="N325"/>
      <c r="O325"/>
      <c r="P325" s="88"/>
      <c r="Q325" s="122"/>
      <c r="R325" s="122"/>
      <c r="S325"/>
      <c r="AD325"/>
      <c r="AE325" s="95"/>
      <c r="AF325" s="95"/>
      <c r="AG325" s="95"/>
      <c r="AH325" s="95"/>
      <c r="AI325" s="95"/>
      <c r="AJ325" s="9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2:50" s="120" customFormat="1">
      <c r="B326" s="81"/>
      <c r="C326" s="82"/>
      <c r="D326" s="82"/>
      <c r="E326" s="88"/>
      <c r="F326"/>
      <c r="G326" s="88"/>
      <c r="H326" s="88"/>
      <c r="I326" s="88"/>
      <c r="J326" s="88"/>
      <c r="K326" s="88"/>
      <c r="L326"/>
      <c r="M326"/>
      <c r="N326"/>
      <c r="O326"/>
      <c r="P326" s="88"/>
      <c r="Q326" s="122"/>
      <c r="R326" s="122"/>
      <c r="S326"/>
      <c r="AD326"/>
      <c r="AE326" s="95"/>
      <c r="AF326" s="95"/>
      <c r="AG326" s="95"/>
      <c r="AH326" s="95"/>
      <c r="AI326" s="95"/>
      <c r="AJ326" s="95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2:50" s="120" customFormat="1">
      <c r="B327" s="81"/>
      <c r="C327" s="82"/>
      <c r="D327" s="82"/>
      <c r="E327" s="88"/>
      <c r="F327"/>
      <c r="G327" s="88"/>
      <c r="H327" s="88"/>
      <c r="I327" s="88"/>
      <c r="J327" s="88"/>
      <c r="K327" s="88"/>
      <c r="L327"/>
      <c r="M327"/>
      <c r="N327"/>
      <c r="O327"/>
      <c r="P327" s="88"/>
      <c r="Q327" s="122"/>
      <c r="R327" s="122"/>
      <c r="S327"/>
      <c r="AD327"/>
      <c r="AE327" s="95"/>
      <c r="AF327" s="95"/>
      <c r="AG327" s="95"/>
      <c r="AH327" s="95"/>
      <c r="AI327" s="95"/>
      <c r="AJ327" s="95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2:50" s="120" customFormat="1">
      <c r="B328" s="81"/>
      <c r="C328" s="82"/>
      <c r="D328" s="82"/>
      <c r="E328" s="88"/>
      <c r="F328"/>
      <c r="G328" s="88"/>
      <c r="H328" s="88"/>
      <c r="I328" s="88"/>
      <c r="J328" s="88"/>
      <c r="K328" s="88"/>
      <c r="L328"/>
      <c r="M328"/>
      <c r="N328"/>
      <c r="O328"/>
      <c r="P328" s="88"/>
      <c r="Q328" s="122"/>
      <c r="R328" s="122"/>
      <c r="S328"/>
      <c r="AD328"/>
      <c r="AE328" s="95"/>
      <c r="AF328" s="95"/>
      <c r="AG328" s="95"/>
      <c r="AH328" s="95"/>
      <c r="AI328" s="95"/>
      <c r="AJ328" s="95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2:50" s="120" customFormat="1">
      <c r="B329" s="81"/>
      <c r="C329" s="82"/>
      <c r="D329" s="82"/>
      <c r="E329" s="88"/>
      <c r="F329"/>
      <c r="G329" s="88"/>
      <c r="H329" s="88"/>
      <c r="I329" s="88"/>
      <c r="J329" s="88"/>
      <c r="K329" s="88"/>
      <c r="L329"/>
      <c r="M329"/>
      <c r="N329"/>
      <c r="O329"/>
      <c r="P329" s="88"/>
      <c r="Q329" s="122"/>
      <c r="R329" s="122"/>
      <c r="S329"/>
      <c r="AD329"/>
      <c r="AE329" s="95"/>
      <c r="AF329" s="95"/>
      <c r="AG329" s="95"/>
      <c r="AH329" s="95"/>
      <c r="AI329" s="95"/>
      <c r="AJ329" s="95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2:50" s="120" customFormat="1">
      <c r="B330" s="81"/>
      <c r="C330" s="82"/>
      <c r="D330" s="82"/>
      <c r="E330" s="88"/>
      <c r="F330"/>
      <c r="G330" s="88"/>
      <c r="H330" s="88"/>
      <c r="I330" s="88"/>
      <c r="J330" s="88"/>
      <c r="K330" s="88"/>
      <c r="L330"/>
      <c r="M330"/>
      <c r="N330"/>
      <c r="O330"/>
      <c r="P330" s="88"/>
      <c r="Q330" s="122"/>
      <c r="R330" s="122"/>
      <c r="S330"/>
      <c r="AD330"/>
      <c r="AE330" s="95"/>
      <c r="AF330" s="95"/>
      <c r="AG330" s="95"/>
      <c r="AH330" s="95"/>
      <c r="AI330" s="95"/>
      <c r="AJ330" s="95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2:50" s="120" customFormat="1">
      <c r="B331" s="81"/>
      <c r="C331" s="82"/>
      <c r="D331" s="82"/>
      <c r="E331" s="88"/>
      <c r="F331"/>
      <c r="G331" s="88"/>
      <c r="H331" s="88"/>
      <c r="I331" s="88"/>
      <c r="J331" s="88"/>
      <c r="K331" s="88"/>
      <c r="L331"/>
      <c r="M331"/>
      <c r="N331"/>
      <c r="O331"/>
      <c r="P331" s="88"/>
      <c r="Q331" s="122"/>
      <c r="R331" s="122"/>
      <c r="S331"/>
      <c r="AD331"/>
      <c r="AE331" s="95"/>
      <c r="AF331" s="95"/>
      <c r="AG331" s="95"/>
      <c r="AH331" s="95"/>
      <c r="AI331" s="95"/>
      <c r="AJ331" s="95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2:50" s="120" customFormat="1">
      <c r="B332" s="81"/>
      <c r="C332" s="82"/>
      <c r="D332" s="82"/>
      <c r="E332" s="88"/>
      <c r="F332"/>
      <c r="G332" s="88"/>
      <c r="H332" s="88"/>
      <c r="I332" s="88"/>
      <c r="J332" s="88"/>
      <c r="K332" s="88"/>
      <c r="L332"/>
      <c r="M332"/>
      <c r="N332"/>
      <c r="O332"/>
      <c r="P332" s="88"/>
      <c r="Q332" s="122"/>
      <c r="R332" s="122"/>
      <c r="S332"/>
      <c r="AD332"/>
      <c r="AE332" s="95"/>
      <c r="AF332" s="95"/>
      <c r="AG332" s="95"/>
      <c r="AH332" s="95"/>
      <c r="AI332" s="95"/>
      <c r="AJ332" s="95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2:50" s="120" customFormat="1">
      <c r="B333" s="81"/>
      <c r="C333" s="82"/>
      <c r="D333" s="82"/>
      <c r="E333" s="88"/>
      <c r="F333"/>
      <c r="G333" s="88"/>
      <c r="H333" s="88"/>
      <c r="I333" s="88"/>
      <c r="J333" s="88"/>
      <c r="K333" s="88"/>
      <c r="L333"/>
      <c r="M333"/>
      <c r="N333"/>
      <c r="O333"/>
      <c r="P333" s="88"/>
      <c r="Q333" s="122"/>
      <c r="R333" s="122"/>
      <c r="S333"/>
      <c r="AD333"/>
      <c r="AE333" s="95"/>
      <c r="AF333" s="95"/>
      <c r="AG333" s="95"/>
      <c r="AH333" s="95"/>
      <c r="AI333" s="95"/>
      <c r="AJ333" s="95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2:50" s="120" customFormat="1">
      <c r="B334" s="81"/>
      <c r="C334" s="82"/>
      <c r="D334" s="82"/>
      <c r="E334" s="88"/>
      <c r="F334"/>
      <c r="G334" s="88"/>
      <c r="H334" s="88"/>
      <c r="I334" s="88"/>
      <c r="J334" s="88"/>
      <c r="K334" s="88"/>
      <c r="L334"/>
      <c r="M334"/>
      <c r="N334"/>
      <c r="O334"/>
      <c r="P334" s="88"/>
      <c r="Q334" s="122"/>
      <c r="R334" s="122"/>
      <c r="S334"/>
      <c r="AD334"/>
      <c r="AE334" s="95"/>
      <c r="AF334" s="95"/>
      <c r="AG334" s="95"/>
      <c r="AH334" s="95"/>
      <c r="AI334" s="95"/>
      <c r="AJ334" s="95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2:50" s="120" customFormat="1">
      <c r="B335" s="81"/>
      <c r="C335" s="82"/>
      <c r="D335" s="82"/>
      <c r="E335" s="88"/>
      <c r="F335"/>
      <c r="G335" s="88"/>
      <c r="H335" s="88"/>
      <c r="I335" s="88"/>
      <c r="J335" s="88"/>
      <c r="K335" s="88"/>
      <c r="L335"/>
      <c r="M335"/>
      <c r="N335"/>
      <c r="O335"/>
      <c r="P335" s="88"/>
      <c r="Q335" s="122"/>
      <c r="R335" s="122"/>
      <c r="S335"/>
      <c r="AD335"/>
      <c r="AE335" s="95"/>
      <c r="AF335" s="95"/>
      <c r="AG335" s="95"/>
      <c r="AH335" s="95"/>
      <c r="AI335" s="95"/>
      <c r="AJ335" s="9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2:50" s="120" customFormat="1">
      <c r="B336" s="81"/>
      <c r="C336" s="82"/>
      <c r="D336" s="82"/>
      <c r="E336" s="88"/>
      <c r="F336"/>
      <c r="G336" s="88"/>
      <c r="H336" s="88"/>
      <c r="I336" s="88"/>
      <c r="J336" s="88"/>
      <c r="K336" s="88"/>
      <c r="L336"/>
      <c r="M336"/>
      <c r="N336"/>
      <c r="O336"/>
      <c r="P336" s="88"/>
      <c r="Q336" s="122"/>
      <c r="R336" s="122"/>
      <c r="S336"/>
      <c r="AD336"/>
      <c r="AE336" s="95"/>
      <c r="AF336" s="95"/>
      <c r="AG336" s="95"/>
      <c r="AH336" s="95"/>
      <c r="AI336" s="95"/>
      <c r="AJ336" s="95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2:50" s="120" customFormat="1">
      <c r="B337" s="81"/>
      <c r="C337" s="82"/>
      <c r="D337" s="82"/>
      <c r="E337" s="88"/>
      <c r="F337"/>
      <c r="G337" s="88"/>
      <c r="H337" s="88"/>
      <c r="I337" s="88"/>
      <c r="J337" s="88"/>
      <c r="K337" s="88"/>
      <c r="L337"/>
      <c r="M337"/>
      <c r="N337"/>
      <c r="O337"/>
      <c r="P337" s="88"/>
      <c r="Q337" s="122"/>
      <c r="R337" s="122"/>
      <c r="S337"/>
      <c r="AD337"/>
      <c r="AE337" s="95"/>
      <c r="AF337" s="95"/>
      <c r="AG337" s="95"/>
      <c r="AH337" s="95"/>
      <c r="AI337" s="95"/>
      <c r="AJ337" s="95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2:50" s="120" customFormat="1">
      <c r="B338" s="81"/>
      <c r="C338" s="82"/>
      <c r="D338" s="82"/>
      <c r="E338" s="88"/>
      <c r="F338"/>
      <c r="G338" s="88"/>
      <c r="H338" s="88"/>
      <c r="I338" s="88"/>
      <c r="J338" s="88"/>
      <c r="K338" s="88"/>
      <c r="L338"/>
      <c r="M338"/>
      <c r="N338"/>
      <c r="O338"/>
      <c r="P338" s="88"/>
      <c r="Q338" s="122"/>
      <c r="R338" s="122"/>
      <c r="S338"/>
      <c r="AD338"/>
      <c r="AE338" s="95"/>
      <c r="AF338" s="95"/>
      <c r="AG338" s="95"/>
      <c r="AH338" s="95"/>
      <c r="AI338" s="95"/>
      <c r="AJ338" s="95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2:50" s="120" customFormat="1">
      <c r="B339" s="81"/>
      <c r="C339" s="82"/>
      <c r="D339" s="82"/>
      <c r="E339" s="88"/>
      <c r="F339"/>
      <c r="G339" s="88"/>
      <c r="H339" s="88"/>
      <c r="I339" s="88"/>
      <c r="J339" s="88"/>
      <c r="K339" s="88"/>
      <c r="L339"/>
      <c r="M339"/>
      <c r="N339"/>
      <c r="O339"/>
      <c r="P339" s="88"/>
      <c r="Q339" s="122"/>
      <c r="R339" s="122"/>
      <c r="S339"/>
      <c r="AD339"/>
      <c r="AE339" s="95"/>
      <c r="AF339" s="95"/>
      <c r="AG339" s="95"/>
      <c r="AH339" s="95"/>
      <c r="AI339" s="95"/>
      <c r="AJ339" s="95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2:50" s="120" customFormat="1">
      <c r="B340" s="81"/>
      <c r="C340" s="82"/>
      <c r="D340" s="82"/>
      <c r="E340" s="88"/>
      <c r="F340"/>
      <c r="G340" s="88"/>
      <c r="H340" s="88"/>
      <c r="I340" s="88"/>
      <c r="J340" s="88"/>
      <c r="K340" s="88"/>
      <c r="L340"/>
      <c r="M340"/>
      <c r="N340"/>
      <c r="O340"/>
      <c r="P340" s="88"/>
      <c r="Q340" s="122"/>
      <c r="R340" s="122"/>
      <c r="S340"/>
      <c r="AD340"/>
      <c r="AE340" s="95"/>
      <c r="AF340" s="95"/>
      <c r="AG340" s="95"/>
      <c r="AH340" s="95"/>
      <c r="AI340" s="95"/>
      <c r="AJ340" s="95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2:50" s="120" customFormat="1">
      <c r="B341" s="81"/>
      <c r="C341" s="82"/>
      <c r="D341" s="82"/>
      <c r="E341" s="88"/>
      <c r="F341"/>
      <c r="G341" s="88"/>
      <c r="H341" s="88"/>
      <c r="I341" s="88"/>
      <c r="J341" s="88"/>
      <c r="K341" s="88"/>
      <c r="L341"/>
      <c r="M341"/>
      <c r="N341"/>
      <c r="O341"/>
      <c r="P341" s="88"/>
      <c r="Q341" s="122"/>
      <c r="R341" s="122"/>
      <c r="S341"/>
      <c r="AD341"/>
      <c r="AE341" s="95"/>
      <c r="AF341" s="95"/>
      <c r="AG341" s="95"/>
      <c r="AH341" s="95"/>
      <c r="AI341" s="95"/>
      <c r="AJ341" s="95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2:50" s="120" customFormat="1">
      <c r="B342" s="81"/>
      <c r="C342" s="82"/>
      <c r="D342" s="82"/>
      <c r="E342" s="88"/>
      <c r="F342"/>
      <c r="G342" s="88"/>
      <c r="H342" s="88"/>
      <c r="I342" s="88"/>
      <c r="J342" s="88"/>
      <c r="K342" s="88"/>
      <c r="L342"/>
      <c r="M342"/>
      <c r="N342"/>
      <c r="O342"/>
      <c r="P342" s="88"/>
      <c r="Q342" s="122"/>
      <c r="R342" s="122"/>
      <c r="S342"/>
      <c r="AD342"/>
      <c r="AE342" s="95"/>
      <c r="AF342" s="95"/>
      <c r="AG342" s="95"/>
      <c r="AH342" s="95"/>
      <c r="AI342" s="95"/>
      <c r="AJ342" s="95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2:50" s="120" customFormat="1">
      <c r="B343" s="81"/>
      <c r="C343" s="82"/>
      <c r="D343" s="82"/>
      <c r="E343" s="88"/>
      <c r="F343"/>
      <c r="G343" s="88"/>
      <c r="H343" s="88"/>
      <c r="I343" s="88"/>
      <c r="J343" s="88"/>
      <c r="K343" s="88"/>
      <c r="L343"/>
      <c r="M343"/>
      <c r="N343"/>
      <c r="O343"/>
      <c r="P343" s="88"/>
      <c r="Q343" s="122"/>
      <c r="R343" s="122"/>
      <c r="S343"/>
      <c r="AD343"/>
      <c r="AE343" s="95"/>
      <c r="AF343" s="95"/>
      <c r="AG343" s="95"/>
      <c r="AH343" s="95"/>
      <c r="AI343" s="95"/>
      <c r="AJ343" s="95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2:50" s="120" customFormat="1">
      <c r="B344" s="81"/>
      <c r="C344" s="82"/>
      <c r="D344" s="82"/>
      <c r="E344" s="88"/>
      <c r="F344"/>
      <c r="G344" s="88"/>
      <c r="H344" s="88"/>
      <c r="I344" s="88"/>
      <c r="J344" s="88"/>
      <c r="K344" s="88"/>
      <c r="L344"/>
      <c r="M344"/>
      <c r="N344"/>
      <c r="O344"/>
      <c r="P344" s="88"/>
      <c r="Q344" s="122"/>
      <c r="R344" s="122"/>
      <c r="S344"/>
      <c r="AD344"/>
      <c r="AE344" s="95"/>
      <c r="AF344" s="95"/>
      <c r="AG344" s="95"/>
      <c r="AH344" s="95"/>
      <c r="AI344" s="95"/>
      <c r="AJ344" s="95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2:50" s="120" customFormat="1">
      <c r="B345" s="81"/>
      <c r="C345" s="82"/>
      <c r="D345" s="82"/>
      <c r="E345" s="88"/>
      <c r="F345"/>
      <c r="G345" s="88"/>
      <c r="H345" s="88"/>
      <c r="I345" s="88"/>
      <c r="J345" s="88"/>
      <c r="K345" s="88"/>
      <c r="L345"/>
      <c r="M345"/>
      <c r="N345"/>
      <c r="O345"/>
      <c r="P345" s="88"/>
      <c r="Q345" s="122"/>
      <c r="R345" s="122"/>
      <c r="S345"/>
      <c r="AD345"/>
      <c r="AE345" s="95"/>
      <c r="AF345" s="95"/>
      <c r="AG345" s="95"/>
      <c r="AH345" s="95"/>
      <c r="AI345" s="95"/>
      <c r="AJ345" s="9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2:50" s="120" customFormat="1">
      <c r="B346" s="81"/>
      <c r="C346" s="82"/>
      <c r="D346" s="82"/>
      <c r="E346" s="88"/>
      <c r="F346"/>
      <c r="G346" s="88"/>
      <c r="H346" s="88"/>
      <c r="I346" s="88"/>
      <c r="J346" s="88"/>
      <c r="K346" s="88"/>
      <c r="L346"/>
      <c r="M346"/>
      <c r="N346"/>
      <c r="O346"/>
      <c r="P346" s="88"/>
      <c r="Q346" s="122"/>
      <c r="R346" s="122"/>
      <c r="S346"/>
      <c r="AD346"/>
      <c r="AE346" s="95"/>
      <c r="AF346" s="95"/>
      <c r="AG346" s="95"/>
      <c r="AH346" s="95"/>
      <c r="AI346" s="95"/>
      <c r="AJ346" s="95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2:50" s="120" customFormat="1">
      <c r="B347" s="81"/>
      <c r="C347" s="82"/>
      <c r="D347" s="82"/>
      <c r="E347" s="88"/>
      <c r="F347"/>
      <c r="G347" s="88"/>
      <c r="H347" s="88"/>
      <c r="I347" s="88"/>
      <c r="J347" s="88"/>
      <c r="K347" s="88"/>
      <c r="L347"/>
      <c r="M347"/>
      <c r="N347"/>
      <c r="O347"/>
      <c r="P347" s="88"/>
      <c r="Q347" s="122"/>
      <c r="R347" s="122"/>
      <c r="S347"/>
      <c r="AD347"/>
      <c r="AE347" s="95"/>
      <c r="AF347" s="95"/>
      <c r="AG347" s="95"/>
      <c r="AH347" s="95"/>
      <c r="AI347" s="95"/>
      <c r="AJ347" s="95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2:50" s="120" customFormat="1">
      <c r="B348" s="81"/>
      <c r="C348" s="82"/>
      <c r="D348" s="82"/>
      <c r="E348" s="88"/>
      <c r="F348"/>
      <c r="G348" s="88"/>
      <c r="H348" s="88"/>
      <c r="I348" s="88"/>
      <c r="J348" s="88"/>
      <c r="K348" s="88"/>
      <c r="L348"/>
      <c r="M348"/>
      <c r="N348"/>
      <c r="O348"/>
      <c r="P348" s="88"/>
      <c r="Q348" s="122"/>
      <c r="R348" s="122"/>
      <c r="S348"/>
      <c r="AD348"/>
      <c r="AE348" s="95"/>
      <c r="AF348" s="95"/>
      <c r="AG348" s="95"/>
      <c r="AH348" s="95"/>
      <c r="AI348" s="95"/>
      <c r="AJ348" s="95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2:50" s="120" customFormat="1">
      <c r="B349" s="81"/>
      <c r="C349" s="82"/>
      <c r="D349" s="82"/>
      <c r="E349" s="88"/>
      <c r="F349"/>
      <c r="G349" s="88"/>
      <c r="H349" s="88"/>
      <c r="I349" s="88"/>
      <c r="J349" s="88"/>
      <c r="K349" s="88"/>
      <c r="L349"/>
      <c r="M349"/>
      <c r="N349"/>
      <c r="O349"/>
      <c r="P349" s="88"/>
      <c r="Q349" s="122"/>
      <c r="R349" s="122"/>
      <c r="S349"/>
      <c r="AD349"/>
      <c r="AE349" s="95"/>
      <c r="AF349" s="95"/>
      <c r="AG349" s="95"/>
      <c r="AH349" s="95"/>
      <c r="AI349" s="95"/>
      <c r="AJ349" s="95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2:50" s="120" customFormat="1">
      <c r="B350" s="81"/>
      <c r="C350" s="82"/>
      <c r="D350" s="82"/>
      <c r="E350" s="88"/>
      <c r="F350"/>
      <c r="G350" s="88"/>
      <c r="H350" s="88"/>
      <c r="I350" s="88"/>
      <c r="J350" s="88"/>
      <c r="K350" s="88"/>
      <c r="L350"/>
      <c r="M350"/>
      <c r="N350"/>
      <c r="O350"/>
      <c r="P350" s="88"/>
      <c r="Q350" s="122"/>
      <c r="R350" s="122"/>
      <c r="S350"/>
      <c r="AD350"/>
      <c r="AE350" s="95"/>
      <c r="AF350" s="95"/>
      <c r="AG350" s="95"/>
      <c r="AH350" s="95"/>
      <c r="AI350" s="95"/>
      <c r="AJ350" s="95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2:50" s="120" customFormat="1">
      <c r="B351" s="81"/>
      <c r="C351" s="82"/>
      <c r="D351" s="82"/>
      <c r="E351" s="88"/>
      <c r="F351"/>
      <c r="G351" s="88"/>
      <c r="H351" s="88"/>
      <c r="I351" s="88"/>
      <c r="J351" s="88"/>
      <c r="K351" s="88"/>
      <c r="L351"/>
      <c r="M351"/>
      <c r="N351"/>
      <c r="O351"/>
      <c r="P351" s="88"/>
      <c r="Q351" s="122"/>
      <c r="R351" s="122"/>
      <c r="S351"/>
      <c r="AD351"/>
      <c r="AE351" s="95"/>
      <c r="AF351" s="95"/>
      <c r="AG351" s="95"/>
      <c r="AH351" s="95"/>
      <c r="AI351" s="95"/>
      <c r="AJ351" s="95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2:50" s="120" customFormat="1">
      <c r="B352" s="81"/>
      <c r="C352" s="82"/>
      <c r="D352" s="82"/>
      <c r="E352" s="88"/>
      <c r="F352"/>
      <c r="G352" s="88"/>
      <c r="H352" s="88"/>
      <c r="I352" s="88"/>
      <c r="J352" s="88"/>
      <c r="K352" s="88"/>
      <c r="L352"/>
      <c r="M352"/>
      <c r="N352"/>
      <c r="O352"/>
      <c r="P352" s="88"/>
      <c r="Q352" s="122"/>
      <c r="R352" s="122"/>
      <c r="S352"/>
      <c r="AD352"/>
      <c r="AE352" s="95"/>
      <c r="AF352" s="95"/>
      <c r="AG352" s="95"/>
      <c r="AH352" s="95"/>
      <c r="AI352" s="95"/>
      <c r="AJ352" s="95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2:50" s="120" customFormat="1">
      <c r="B353" s="81"/>
      <c r="C353" s="82"/>
      <c r="D353" s="82"/>
      <c r="E353" s="88"/>
      <c r="F353"/>
      <c r="G353" s="88"/>
      <c r="H353" s="88"/>
      <c r="I353" s="88"/>
      <c r="J353" s="88"/>
      <c r="K353" s="88"/>
      <c r="L353"/>
      <c r="M353"/>
      <c r="N353"/>
      <c r="O353"/>
      <c r="P353" s="88"/>
      <c r="Q353" s="122"/>
      <c r="R353" s="122"/>
      <c r="S353"/>
      <c r="AD353"/>
      <c r="AE353" s="95"/>
      <c r="AF353" s="95"/>
      <c r="AG353" s="95"/>
      <c r="AH353" s="95"/>
      <c r="AI353" s="95"/>
      <c r="AJ353" s="95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2:50" s="120" customFormat="1">
      <c r="B354" s="81"/>
      <c r="C354" s="82"/>
      <c r="D354" s="82"/>
      <c r="E354" s="88"/>
      <c r="F354"/>
      <c r="G354" s="88"/>
      <c r="H354" s="88"/>
      <c r="I354" s="88"/>
      <c r="J354" s="88"/>
      <c r="K354" s="88"/>
      <c r="L354"/>
      <c r="M354"/>
      <c r="N354"/>
      <c r="O354"/>
      <c r="P354" s="88"/>
      <c r="Q354" s="122"/>
      <c r="R354" s="122"/>
      <c r="S354"/>
      <c r="AD354"/>
      <c r="AE354" s="95"/>
      <c r="AF354" s="95"/>
      <c r="AG354" s="95"/>
      <c r="AH354" s="95"/>
      <c r="AI354" s="95"/>
      <c r="AJ354" s="95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2:50" s="120" customFormat="1">
      <c r="B355" s="81"/>
      <c r="C355" s="82"/>
      <c r="D355" s="82"/>
      <c r="E355" s="88"/>
      <c r="F355"/>
      <c r="G355" s="88"/>
      <c r="H355" s="88"/>
      <c r="I355" s="88"/>
      <c r="J355" s="88"/>
      <c r="K355" s="88"/>
      <c r="L355"/>
      <c r="M355"/>
      <c r="N355"/>
      <c r="O355"/>
      <c r="P355" s="88"/>
      <c r="Q355" s="122"/>
      <c r="R355" s="122"/>
      <c r="S355"/>
      <c r="AD355"/>
      <c r="AE355" s="95"/>
      <c r="AF355" s="95"/>
      <c r="AG355" s="95"/>
      <c r="AH355" s="95"/>
      <c r="AI355" s="95"/>
      <c r="AJ355" s="9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2:50" s="120" customFormat="1">
      <c r="B356" s="81"/>
      <c r="C356" s="82"/>
      <c r="D356" s="82"/>
      <c r="E356" s="88"/>
      <c r="F356"/>
      <c r="G356" s="88"/>
      <c r="H356" s="88"/>
      <c r="I356" s="88"/>
      <c r="J356" s="88"/>
      <c r="K356" s="88"/>
      <c r="L356"/>
      <c r="M356"/>
      <c r="N356"/>
      <c r="O356"/>
      <c r="P356" s="88"/>
      <c r="Q356" s="122"/>
      <c r="R356" s="122"/>
      <c r="S356"/>
      <c r="AD356"/>
      <c r="AE356" s="95"/>
      <c r="AF356" s="95"/>
      <c r="AG356" s="95"/>
      <c r="AH356" s="95"/>
      <c r="AI356" s="95"/>
      <c r="AJ356" s="95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2:50" s="120" customFormat="1">
      <c r="B357" s="81"/>
      <c r="C357" s="82"/>
      <c r="D357" s="82"/>
      <c r="E357" s="88"/>
      <c r="F357"/>
      <c r="G357" s="88"/>
      <c r="H357" s="88"/>
      <c r="I357" s="88"/>
      <c r="J357" s="88"/>
      <c r="K357" s="88"/>
      <c r="L357"/>
      <c r="M357"/>
      <c r="N357"/>
      <c r="O357"/>
      <c r="P357" s="88"/>
      <c r="Q357" s="122"/>
      <c r="R357" s="122"/>
      <c r="S357"/>
      <c r="AD357"/>
      <c r="AE357" s="95"/>
      <c r="AF357" s="95"/>
      <c r="AG357" s="95"/>
      <c r="AH357" s="95"/>
      <c r="AI357" s="95"/>
      <c r="AJ357" s="95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2:50" s="120" customFormat="1">
      <c r="B358" s="81"/>
      <c r="C358" s="82"/>
      <c r="D358" s="82"/>
      <c r="E358" s="88"/>
      <c r="F358"/>
      <c r="G358" s="88"/>
      <c r="H358" s="88"/>
      <c r="I358" s="88"/>
      <c r="J358" s="88"/>
      <c r="K358" s="88"/>
      <c r="L358"/>
      <c r="M358"/>
      <c r="N358"/>
      <c r="O358"/>
      <c r="P358" s="88"/>
      <c r="Q358" s="122"/>
      <c r="R358" s="122"/>
      <c r="S358"/>
      <c r="AD358"/>
      <c r="AE358" s="95"/>
      <c r="AF358" s="95"/>
      <c r="AG358" s="95"/>
      <c r="AH358" s="95"/>
      <c r="AI358" s="95"/>
      <c r="AJ358" s="95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2:50" s="120" customFormat="1">
      <c r="B359" s="81"/>
      <c r="C359" s="82"/>
      <c r="D359" s="82"/>
      <c r="E359" s="88"/>
      <c r="F359"/>
      <c r="G359" s="88"/>
      <c r="H359" s="88"/>
      <c r="I359" s="88"/>
      <c r="J359" s="88"/>
      <c r="K359" s="88"/>
      <c r="L359"/>
      <c r="M359"/>
      <c r="N359"/>
      <c r="O359"/>
      <c r="P359" s="88"/>
      <c r="Q359" s="122"/>
      <c r="R359" s="122"/>
      <c r="S359"/>
      <c r="AD359"/>
      <c r="AE359" s="95"/>
      <c r="AF359" s="95"/>
      <c r="AG359" s="95"/>
      <c r="AH359" s="95"/>
      <c r="AI359" s="95"/>
      <c r="AJ359" s="95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2:50" s="120" customFormat="1">
      <c r="B360" s="81"/>
      <c r="C360" s="82"/>
      <c r="D360" s="82"/>
      <c r="E360" s="88"/>
      <c r="F360"/>
      <c r="G360" s="88"/>
      <c r="H360" s="88"/>
      <c r="I360" s="88"/>
      <c r="J360" s="88"/>
      <c r="K360" s="88"/>
      <c r="L360"/>
      <c r="M360"/>
      <c r="N360"/>
      <c r="O360"/>
      <c r="P360" s="88"/>
      <c r="Q360" s="122"/>
      <c r="R360" s="122"/>
      <c r="S360"/>
      <c r="AD360"/>
      <c r="AE360" s="95"/>
      <c r="AF360" s="95"/>
      <c r="AG360" s="95"/>
      <c r="AH360" s="95"/>
      <c r="AI360" s="95"/>
      <c r="AJ360" s="95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2:50" s="120" customFormat="1">
      <c r="B361" s="81"/>
      <c r="C361" s="82"/>
      <c r="D361" s="82"/>
      <c r="E361" s="88"/>
      <c r="F361"/>
      <c r="G361" s="88"/>
      <c r="H361" s="88"/>
      <c r="I361" s="88"/>
      <c r="J361" s="88"/>
      <c r="K361" s="88"/>
      <c r="L361"/>
      <c r="M361"/>
      <c r="N361"/>
      <c r="O361"/>
      <c r="P361" s="88"/>
      <c r="Q361" s="122"/>
      <c r="R361" s="122"/>
      <c r="S361"/>
      <c r="AD361"/>
      <c r="AE361" s="95"/>
      <c r="AF361" s="95"/>
      <c r="AG361" s="95"/>
      <c r="AH361" s="95"/>
      <c r="AI361" s="95"/>
      <c r="AJ361" s="95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2:50" s="120" customFormat="1">
      <c r="B362" s="81"/>
      <c r="C362" s="82"/>
      <c r="D362" s="82"/>
      <c r="E362" s="88"/>
      <c r="F362"/>
      <c r="G362" s="88"/>
      <c r="H362" s="88"/>
      <c r="I362" s="88"/>
      <c r="J362" s="88"/>
      <c r="K362" s="88"/>
      <c r="L362"/>
      <c r="M362"/>
      <c r="N362"/>
      <c r="O362"/>
      <c r="P362" s="88"/>
      <c r="Q362" s="122"/>
      <c r="R362" s="122"/>
      <c r="S362"/>
      <c r="AD362"/>
      <c r="AE362" s="95"/>
      <c r="AF362" s="95"/>
      <c r="AG362" s="95"/>
      <c r="AH362" s="95"/>
      <c r="AI362" s="95"/>
      <c r="AJ362" s="95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2:50" s="120" customFormat="1">
      <c r="B363" s="81"/>
      <c r="C363" s="82"/>
      <c r="D363" s="82"/>
      <c r="E363" s="88"/>
      <c r="F363"/>
      <c r="G363" s="88"/>
      <c r="H363" s="88"/>
      <c r="I363" s="88"/>
      <c r="J363" s="88"/>
      <c r="K363" s="88"/>
      <c r="L363"/>
      <c r="M363"/>
      <c r="N363"/>
      <c r="O363"/>
      <c r="P363" s="88"/>
      <c r="Q363" s="122"/>
      <c r="R363" s="122"/>
      <c r="S363"/>
      <c r="AD363"/>
      <c r="AE363" s="95"/>
      <c r="AF363" s="95"/>
      <c r="AG363" s="95"/>
      <c r="AH363" s="95"/>
      <c r="AI363" s="95"/>
      <c r="AJ363" s="95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2:50" s="120" customFormat="1">
      <c r="B364" s="81"/>
      <c r="C364" s="82"/>
      <c r="D364" s="82"/>
      <c r="E364" s="88"/>
      <c r="F364"/>
      <c r="G364" s="88"/>
      <c r="H364" s="88"/>
      <c r="I364" s="88"/>
      <c r="J364" s="88"/>
      <c r="K364" s="88"/>
      <c r="L364"/>
      <c r="M364"/>
      <c r="N364"/>
      <c r="O364"/>
      <c r="P364" s="88"/>
      <c r="Q364" s="122"/>
      <c r="R364" s="122"/>
      <c r="S364"/>
      <c r="AD364"/>
      <c r="AE364" s="95"/>
      <c r="AF364" s="95"/>
      <c r="AG364" s="95"/>
      <c r="AH364" s="95"/>
      <c r="AI364" s="95"/>
      <c r="AJ364" s="95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2:50" s="120" customFormat="1">
      <c r="B365" s="81"/>
      <c r="C365" s="82"/>
      <c r="D365" s="82"/>
      <c r="E365" s="88"/>
      <c r="F365"/>
      <c r="G365" s="88"/>
      <c r="H365" s="88"/>
      <c r="I365" s="88"/>
      <c r="J365" s="88"/>
      <c r="K365" s="88"/>
      <c r="L365"/>
      <c r="M365"/>
      <c r="N365"/>
      <c r="O365"/>
      <c r="P365" s="88"/>
      <c r="Q365" s="122"/>
      <c r="R365" s="122"/>
      <c r="S365"/>
      <c r="AD365"/>
      <c r="AE365" s="95"/>
      <c r="AF365" s="95"/>
      <c r="AG365" s="95"/>
      <c r="AH365" s="95"/>
      <c r="AI365" s="95"/>
      <c r="AJ365" s="9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2:50" s="120" customFormat="1">
      <c r="B366" s="81"/>
      <c r="C366" s="82"/>
      <c r="D366" s="82"/>
      <c r="E366" s="88"/>
      <c r="F366"/>
      <c r="G366" s="88"/>
      <c r="H366" s="88"/>
      <c r="I366" s="88"/>
      <c r="J366" s="88"/>
      <c r="K366" s="88"/>
      <c r="L366"/>
      <c r="M366"/>
      <c r="N366"/>
      <c r="O366"/>
      <c r="P366" s="88"/>
      <c r="Q366" s="122"/>
      <c r="R366" s="122"/>
      <c r="S366"/>
      <c r="AD366"/>
      <c r="AE366" s="95"/>
      <c r="AF366" s="95"/>
      <c r="AG366" s="95"/>
      <c r="AH366" s="95"/>
      <c r="AI366" s="95"/>
      <c r="AJ366" s="95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2:50" s="120" customFormat="1">
      <c r="B367" s="81"/>
      <c r="C367" s="82"/>
      <c r="D367" s="82"/>
      <c r="E367" s="88"/>
      <c r="F367"/>
      <c r="G367" s="88"/>
      <c r="H367" s="88"/>
      <c r="I367" s="88"/>
      <c r="J367" s="88"/>
      <c r="K367" s="88"/>
      <c r="L367"/>
      <c r="M367"/>
      <c r="N367"/>
      <c r="O367"/>
      <c r="P367" s="88"/>
      <c r="Q367" s="122"/>
      <c r="R367" s="122"/>
      <c r="S367"/>
      <c r="AD367"/>
      <c r="AE367" s="95"/>
      <c r="AF367" s="95"/>
      <c r="AG367" s="95"/>
      <c r="AH367" s="95"/>
      <c r="AI367" s="95"/>
      <c r="AJ367" s="95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2:50" s="120" customFormat="1">
      <c r="B368" s="81"/>
      <c r="C368" s="82"/>
      <c r="D368" s="82"/>
      <c r="E368" s="88"/>
      <c r="F368"/>
      <c r="G368" s="88"/>
      <c r="H368" s="88"/>
      <c r="I368" s="88"/>
      <c r="J368" s="88"/>
      <c r="K368" s="88"/>
      <c r="L368"/>
      <c r="M368"/>
      <c r="N368"/>
      <c r="O368"/>
      <c r="P368" s="88"/>
      <c r="Q368" s="122"/>
      <c r="R368" s="122"/>
      <c r="S368"/>
      <c r="AD368"/>
      <c r="AE368" s="95"/>
      <c r="AF368" s="95"/>
      <c r="AG368" s="95"/>
      <c r="AH368" s="95"/>
      <c r="AI368" s="95"/>
      <c r="AJ368" s="95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2:50" s="120" customFormat="1">
      <c r="B369" s="81"/>
      <c r="C369" s="82"/>
      <c r="D369" s="82"/>
      <c r="E369" s="88"/>
      <c r="F369"/>
      <c r="G369" s="88"/>
      <c r="H369" s="88"/>
      <c r="I369" s="88"/>
      <c r="J369" s="88"/>
      <c r="K369" s="88"/>
      <c r="L369"/>
      <c r="M369"/>
      <c r="N369"/>
      <c r="O369"/>
      <c r="P369" s="88"/>
      <c r="Q369" s="122"/>
      <c r="R369" s="122"/>
      <c r="S369"/>
      <c r="AD369"/>
      <c r="AE369" s="95"/>
      <c r="AF369" s="95"/>
      <c r="AG369" s="95"/>
      <c r="AH369" s="95"/>
      <c r="AI369" s="95"/>
      <c r="AJ369" s="95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2:50" s="120" customFormat="1">
      <c r="B370" s="81"/>
      <c r="C370" s="82"/>
      <c r="D370" s="82"/>
      <c r="E370" s="88"/>
      <c r="F370"/>
      <c r="G370" s="88"/>
      <c r="H370" s="88"/>
      <c r="I370" s="88"/>
      <c r="J370" s="88"/>
      <c r="K370" s="88"/>
      <c r="L370"/>
      <c r="M370"/>
      <c r="N370"/>
      <c r="O370"/>
      <c r="P370" s="88"/>
      <c r="Q370" s="122"/>
      <c r="R370" s="122"/>
      <c r="S370"/>
      <c r="AD370"/>
      <c r="AE370" s="95"/>
      <c r="AF370" s="95"/>
      <c r="AG370" s="95"/>
      <c r="AH370" s="95"/>
      <c r="AI370" s="95"/>
      <c r="AJ370" s="95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2:50" s="120" customFormat="1">
      <c r="B371" s="81"/>
      <c r="C371" s="82"/>
      <c r="D371" s="82"/>
      <c r="E371" s="88"/>
      <c r="F371"/>
      <c r="G371" s="88"/>
      <c r="H371" s="88"/>
      <c r="I371" s="88"/>
      <c r="J371" s="88"/>
      <c r="K371" s="88"/>
      <c r="L371"/>
      <c r="M371"/>
      <c r="N371"/>
      <c r="O371"/>
      <c r="P371" s="88"/>
      <c r="Q371" s="122"/>
      <c r="R371" s="122"/>
      <c r="S371"/>
      <c r="AD371"/>
      <c r="AE371" s="95"/>
      <c r="AF371" s="95"/>
      <c r="AG371" s="95"/>
      <c r="AH371" s="95"/>
      <c r="AI371" s="95"/>
      <c r="AJ371" s="95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2:50" s="120" customFormat="1">
      <c r="B372" s="81"/>
      <c r="C372" s="82"/>
      <c r="D372" s="82"/>
      <c r="E372" s="88"/>
      <c r="F372"/>
      <c r="G372" s="88"/>
      <c r="H372" s="88"/>
      <c r="I372" s="88"/>
      <c r="J372" s="88"/>
      <c r="K372" s="88"/>
      <c r="L372"/>
      <c r="M372"/>
      <c r="N372"/>
      <c r="O372"/>
      <c r="P372" s="88"/>
      <c r="Q372" s="122"/>
      <c r="R372" s="122"/>
      <c r="S372"/>
      <c r="AD372"/>
      <c r="AE372" s="95"/>
      <c r="AF372" s="95"/>
      <c r="AG372" s="95"/>
      <c r="AH372" s="95"/>
      <c r="AI372" s="95"/>
      <c r="AJ372" s="95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2:50" s="120" customFormat="1">
      <c r="B373" s="81"/>
      <c r="C373" s="82"/>
      <c r="D373" s="82"/>
      <c r="E373" s="88"/>
      <c r="F373"/>
      <c r="G373" s="88"/>
      <c r="H373" s="88"/>
      <c r="I373" s="88"/>
      <c r="J373" s="88"/>
      <c r="K373" s="88"/>
      <c r="L373"/>
      <c r="M373"/>
      <c r="N373"/>
      <c r="O373"/>
      <c r="P373" s="88"/>
      <c r="Q373" s="122"/>
      <c r="R373" s="122"/>
      <c r="S373"/>
      <c r="AD373"/>
      <c r="AE373" s="95"/>
      <c r="AF373" s="95"/>
      <c r="AG373" s="95"/>
      <c r="AH373" s="95"/>
      <c r="AI373" s="95"/>
      <c r="AJ373" s="95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2:50" s="120" customFormat="1">
      <c r="B374" s="81"/>
      <c r="C374" s="82"/>
      <c r="D374" s="82"/>
      <c r="E374" s="88"/>
      <c r="F374"/>
      <c r="G374" s="88"/>
      <c r="H374" s="88"/>
      <c r="I374" s="88"/>
      <c r="J374" s="88"/>
      <c r="K374" s="88"/>
      <c r="L374"/>
      <c r="M374"/>
      <c r="N374"/>
      <c r="O374"/>
      <c r="P374" s="88"/>
      <c r="Q374" s="122"/>
      <c r="R374" s="122"/>
      <c r="S374"/>
      <c r="AD374"/>
      <c r="AE374" s="95"/>
      <c r="AF374" s="95"/>
      <c r="AG374" s="95"/>
      <c r="AH374" s="95"/>
      <c r="AI374" s="95"/>
      <c r="AJ374" s="95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2:50" s="120" customFormat="1">
      <c r="B375" s="81"/>
      <c r="C375" s="82"/>
      <c r="D375" s="82"/>
      <c r="E375" s="88"/>
      <c r="F375"/>
      <c r="G375" s="88"/>
      <c r="H375" s="88"/>
      <c r="I375" s="88"/>
      <c r="J375" s="88"/>
      <c r="K375" s="88"/>
      <c r="L375"/>
      <c r="M375"/>
      <c r="N375"/>
      <c r="O375"/>
      <c r="P375" s="88"/>
      <c r="Q375" s="122"/>
      <c r="R375" s="122"/>
      <c r="S375"/>
      <c r="AD375"/>
      <c r="AE375" s="95"/>
      <c r="AF375" s="95"/>
      <c r="AG375" s="95"/>
      <c r="AH375" s="95"/>
      <c r="AI375" s="95"/>
      <c r="AJ375" s="9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2:50" s="120" customFormat="1">
      <c r="B376" s="81"/>
      <c r="C376" s="82"/>
      <c r="D376" s="82"/>
      <c r="E376" s="88"/>
      <c r="F376"/>
      <c r="G376" s="88"/>
      <c r="H376" s="88"/>
      <c r="I376" s="88"/>
      <c r="J376" s="88"/>
      <c r="K376" s="88"/>
      <c r="L376"/>
      <c r="M376"/>
      <c r="N376"/>
      <c r="O376"/>
      <c r="P376" s="88"/>
      <c r="Q376" s="122"/>
      <c r="R376" s="122"/>
      <c r="S376"/>
      <c r="AD376"/>
      <c r="AE376" s="95"/>
      <c r="AF376" s="95"/>
      <c r="AG376" s="95"/>
      <c r="AH376" s="95"/>
      <c r="AI376" s="95"/>
      <c r="AJ376" s="95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2:50" s="120" customFormat="1">
      <c r="B377" s="81"/>
      <c r="C377" s="82"/>
      <c r="D377" s="82"/>
      <c r="E377" s="88"/>
      <c r="F377"/>
      <c r="G377" s="88"/>
      <c r="H377" s="88"/>
      <c r="I377" s="88"/>
      <c r="J377" s="88"/>
      <c r="K377" s="88"/>
      <c r="L377"/>
      <c r="M377"/>
      <c r="N377"/>
      <c r="O377"/>
      <c r="P377" s="88"/>
      <c r="Q377" s="122"/>
      <c r="R377" s="122"/>
      <c r="S377"/>
      <c r="AD377"/>
      <c r="AE377" s="95"/>
      <c r="AF377" s="95"/>
      <c r="AG377" s="95"/>
      <c r="AH377" s="95"/>
      <c r="AI377" s="95"/>
      <c r="AJ377" s="95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2:50" s="120" customFormat="1">
      <c r="B378" s="81"/>
      <c r="C378" s="82"/>
      <c r="D378" s="82"/>
      <c r="E378" s="88"/>
      <c r="F378"/>
      <c r="G378" s="88"/>
      <c r="H378" s="88"/>
      <c r="I378" s="88"/>
      <c r="J378" s="88"/>
      <c r="K378" s="88"/>
      <c r="L378"/>
      <c r="M378"/>
      <c r="N378"/>
      <c r="O378"/>
      <c r="P378" s="88"/>
      <c r="Q378" s="122"/>
      <c r="R378" s="122"/>
      <c r="S378"/>
      <c r="AD378"/>
      <c r="AE378" s="95"/>
      <c r="AF378" s="95"/>
      <c r="AG378" s="95"/>
      <c r="AH378" s="95"/>
      <c r="AI378" s="95"/>
      <c r="AJ378" s="95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2:50" s="120" customFormat="1">
      <c r="B379" s="81"/>
      <c r="C379" s="82"/>
      <c r="D379" s="82"/>
      <c r="E379" s="88"/>
      <c r="F379"/>
      <c r="G379" s="88"/>
      <c r="H379" s="88"/>
      <c r="I379" s="88"/>
      <c r="J379" s="88"/>
      <c r="K379" s="88"/>
      <c r="L379"/>
      <c r="M379"/>
      <c r="N379"/>
      <c r="O379"/>
      <c r="P379" s="88"/>
      <c r="Q379" s="122"/>
      <c r="R379" s="122"/>
      <c r="S379"/>
      <c r="AD379"/>
      <c r="AE379" s="95"/>
      <c r="AF379" s="95"/>
      <c r="AG379" s="95"/>
      <c r="AH379" s="95"/>
      <c r="AI379" s="95"/>
      <c r="AJ379" s="95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2:50" s="120" customFormat="1">
      <c r="B380" s="81"/>
      <c r="C380" s="82"/>
      <c r="D380" s="82"/>
      <c r="E380" s="88"/>
      <c r="F380"/>
      <c r="G380" s="88"/>
      <c r="H380" s="88"/>
      <c r="I380" s="88"/>
      <c r="J380" s="88"/>
      <c r="K380" s="88"/>
      <c r="L380"/>
      <c r="M380"/>
      <c r="N380"/>
      <c r="O380"/>
      <c r="P380" s="88"/>
      <c r="Q380" s="122"/>
      <c r="R380" s="122"/>
      <c r="S380"/>
      <c r="AD380"/>
      <c r="AE380" s="95"/>
      <c r="AF380" s="95"/>
      <c r="AG380" s="95"/>
      <c r="AH380" s="95"/>
      <c r="AI380" s="95"/>
      <c r="AJ380" s="95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2:50" s="120" customFormat="1">
      <c r="B381" s="81"/>
      <c r="C381" s="82"/>
      <c r="D381" s="82"/>
      <c r="E381" s="88"/>
      <c r="F381"/>
      <c r="G381" s="88"/>
      <c r="H381" s="88"/>
      <c r="I381" s="88"/>
      <c r="J381" s="88"/>
      <c r="K381" s="88"/>
      <c r="L381"/>
      <c r="M381"/>
      <c r="N381"/>
      <c r="O381"/>
      <c r="P381" s="88"/>
      <c r="Q381" s="122"/>
      <c r="R381" s="122"/>
      <c r="S381"/>
      <c r="AD381"/>
      <c r="AE381" s="95"/>
      <c r="AF381" s="95"/>
      <c r="AG381" s="95"/>
      <c r="AH381" s="95"/>
      <c r="AI381" s="95"/>
      <c r="AJ381" s="95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2:50" s="120" customFormat="1">
      <c r="B382" s="81"/>
      <c r="C382" s="82"/>
      <c r="D382" s="82"/>
      <c r="E382" s="88"/>
      <c r="F382"/>
      <c r="G382" s="88"/>
      <c r="H382" s="88"/>
      <c r="I382" s="88"/>
      <c r="J382" s="88"/>
      <c r="K382" s="88"/>
      <c r="L382"/>
      <c r="M382"/>
      <c r="N382"/>
      <c r="O382"/>
      <c r="P382" s="88"/>
      <c r="Q382" s="122"/>
      <c r="R382" s="122"/>
      <c r="S382"/>
      <c r="AD382"/>
      <c r="AE382" s="95"/>
      <c r="AF382" s="95"/>
      <c r="AG382" s="95"/>
      <c r="AH382" s="95"/>
      <c r="AI382" s="95"/>
      <c r="AJ382" s="95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2:50" s="120" customFormat="1">
      <c r="B383" s="81"/>
      <c r="C383" s="82"/>
      <c r="D383" s="82"/>
      <c r="E383" s="88"/>
      <c r="F383"/>
      <c r="G383" s="88"/>
      <c r="H383" s="88"/>
      <c r="I383" s="88"/>
      <c r="J383" s="88"/>
      <c r="K383" s="88"/>
      <c r="L383"/>
      <c r="M383"/>
      <c r="N383"/>
      <c r="O383"/>
      <c r="P383" s="88"/>
      <c r="Q383" s="122"/>
      <c r="R383" s="122"/>
      <c r="S383"/>
      <c r="AD383"/>
      <c r="AE383" s="95"/>
      <c r="AF383" s="95"/>
      <c r="AG383" s="95"/>
      <c r="AH383" s="95"/>
      <c r="AI383" s="95"/>
      <c r="AJ383" s="95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2:50" s="120" customFormat="1">
      <c r="B384" s="81"/>
      <c r="C384" s="82"/>
      <c r="D384" s="82"/>
      <c r="E384" s="88"/>
      <c r="F384"/>
      <c r="G384" s="88"/>
      <c r="H384" s="88"/>
      <c r="I384" s="88"/>
      <c r="J384" s="88"/>
      <c r="K384" s="88"/>
      <c r="L384"/>
      <c r="M384"/>
      <c r="N384"/>
      <c r="O384"/>
      <c r="P384" s="88"/>
      <c r="Q384" s="122"/>
      <c r="R384" s="122"/>
      <c r="S384"/>
      <c r="AD384"/>
      <c r="AE384" s="95"/>
      <c r="AF384" s="95"/>
      <c r="AG384" s="95"/>
      <c r="AH384" s="95"/>
      <c r="AI384" s="95"/>
      <c r="AJ384" s="95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2:50" s="120" customFormat="1">
      <c r="B385" s="81"/>
      <c r="C385" s="82"/>
      <c r="D385" s="82"/>
      <c r="E385" s="88"/>
      <c r="F385"/>
      <c r="G385" s="88"/>
      <c r="H385" s="88"/>
      <c r="I385" s="88"/>
      <c r="J385" s="88"/>
      <c r="K385" s="88"/>
      <c r="L385"/>
      <c r="M385"/>
      <c r="N385"/>
      <c r="O385"/>
      <c r="P385" s="88"/>
      <c r="Q385" s="122"/>
      <c r="R385" s="122"/>
      <c r="S385"/>
      <c r="AD385"/>
      <c r="AE385" s="95"/>
      <c r="AF385" s="95"/>
      <c r="AG385" s="95"/>
      <c r="AH385" s="95"/>
      <c r="AI385" s="95"/>
      <c r="AJ385" s="9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2:50" s="120" customFormat="1">
      <c r="B386" s="81"/>
      <c r="C386" s="82"/>
      <c r="D386" s="82"/>
      <c r="E386" s="88"/>
      <c r="F386"/>
      <c r="G386" s="88"/>
      <c r="H386" s="88"/>
      <c r="I386" s="88"/>
      <c r="J386" s="88"/>
      <c r="K386" s="88"/>
      <c r="L386"/>
      <c r="M386"/>
      <c r="N386"/>
      <c r="O386"/>
      <c r="P386" s="88"/>
      <c r="Q386" s="122"/>
      <c r="R386" s="122"/>
      <c r="S386"/>
      <c r="AD386"/>
      <c r="AE386" s="95"/>
      <c r="AF386" s="95"/>
      <c r="AG386" s="95"/>
      <c r="AH386" s="95"/>
      <c r="AI386" s="95"/>
      <c r="AJ386" s="95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2:50" s="120" customFormat="1">
      <c r="B387" s="81"/>
      <c r="C387" s="82"/>
      <c r="D387" s="82"/>
      <c r="E387" s="88"/>
      <c r="F387"/>
      <c r="G387" s="88"/>
      <c r="H387" s="88"/>
      <c r="I387" s="88"/>
      <c r="J387" s="88"/>
      <c r="K387" s="88"/>
      <c r="L387"/>
      <c r="M387"/>
      <c r="N387"/>
      <c r="O387"/>
      <c r="P387" s="88"/>
      <c r="Q387" s="122"/>
      <c r="R387" s="122"/>
      <c r="S387"/>
      <c r="AD387"/>
      <c r="AE387" s="95"/>
      <c r="AF387" s="95"/>
      <c r="AG387" s="95"/>
      <c r="AH387" s="95"/>
      <c r="AI387" s="95"/>
      <c r="AJ387" s="95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2:50" s="120" customFormat="1">
      <c r="B388" s="81"/>
      <c r="C388" s="82"/>
      <c r="D388" s="82"/>
      <c r="E388" s="88"/>
      <c r="F388"/>
      <c r="G388" s="88"/>
      <c r="H388" s="88"/>
      <c r="I388" s="88"/>
      <c r="J388" s="88"/>
      <c r="K388" s="88"/>
      <c r="L388"/>
      <c r="M388"/>
      <c r="N388"/>
      <c r="O388"/>
      <c r="P388" s="88"/>
      <c r="Q388" s="122"/>
      <c r="R388" s="122"/>
      <c r="S388"/>
      <c r="AD388"/>
      <c r="AE388" s="95"/>
      <c r="AF388" s="95"/>
      <c r="AG388" s="95"/>
      <c r="AH388" s="95"/>
      <c r="AI388" s="95"/>
      <c r="AJ388" s="95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2:50" s="120" customFormat="1">
      <c r="B389" s="81"/>
      <c r="C389" s="82"/>
      <c r="D389" s="82"/>
      <c r="E389" s="88"/>
      <c r="F389"/>
      <c r="G389" s="88"/>
      <c r="H389" s="88"/>
      <c r="I389" s="88"/>
      <c r="J389" s="88"/>
      <c r="K389" s="88"/>
      <c r="L389"/>
      <c r="M389"/>
      <c r="N389"/>
      <c r="O389"/>
      <c r="P389" s="88"/>
      <c r="Q389" s="122"/>
      <c r="R389" s="122"/>
      <c r="S389"/>
      <c r="AD389"/>
      <c r="AE389" s="95"/>
      <c r="AF389" s="95"/>
      <c r="AG389" s="95"/>
      <c r="AH389" s="95"/>
      <c r="AI389" s="95"/>
      <c r="AJ389" s="95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2:50" s="120" customFormat="1">
      <c r="B390" s="81"/>
      <c r="C390" s="82"/>
      <c r="D390" s="82"/>
      <c r="E390" s="88"/>
      <c r="F390"/>
      <c r="G390" s="88"/>
      <c r="H390" s="88"/>
      <c r="I390" s="88"/>
      <c r="J390" s="88"/>
      <c r="K390" s="88"/>
      <c r="L390"/>
      <c r="M390"/>
      <c r="N390"/>
      <c r="O390"/>
      <c r="P390" s="88"/>
      <c r="Q390" s="122"/>
      <c r="R390" s="122"/>
      <c r="S390"/>
      <c r="AD390"/>
      <c r="AE390" s="95"/>
      <c r="AF390" s="95"/>
      <c r="AG390" s="95"/>
      <c r="AH390" s="95"/>
      <c r="AI390" s="95"/>
      <c r="AJ390" s="95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2:50" s="120" customFormat="1">
      <c r="B391" s="81"/>
      <c r="C391" s="82"/>
      <c r="D391" s="82"/>
      <c r="E391" s="88"/>
      <c r="F391"/>
      <c r="G391" s="88"/>
      <c r="H391" s="88"/>
      <c r="I391" s="88"/>
      <c r="J391" s="88"/>
      <c r="K391" s="88"/>
      <c r="L391"/>
      <c r="M391"/>
      <c r="N391"/>
      <c r="O391"/>
      <c r="P391" s="88"/>
      <c r="Q391" s="122"/>
      <c r="R391" s="122"/>
      <c r="S391"/>
      <c r="AD391"/>
      <c r="AE391" s="95"/>
      <c r="AF391" s="95"/>
      <c r="AG391" s="95"/>
      <c r="AH391" s="95"/>
      <c r="AI391" s="95"/>
      <c r="AJ391" s="95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2:50" s="120" customFormat="1">
      <c r="B392" s="81"/>
      <c r="C392" s="82"/>
      <c r="D392" s="82"/>
      <c r="E392" s="88"/>
      <c r="F392"/>
      <c r="G392" s="88"/>
      <c r="H392" s="88"/>
      <c r="I392" s="88"/>
      <c r="J392" s="88"/>
      <c r="K392" s="88"/>
      <c r="L392"/>
      <c r="M392"/>
      <c r="N392"/>
      <c r="O392"/>
      <c r="P392" s="88"/>
      <c r="Q392" s="122"/>
      <c r="R392" s="122"/>
      <c r="S392"/>
      <c r="AD392"/>
      <c r="AE392" s="95"/>
      <c r="AF392" s="95"/>
      <c r="AG392" s="95"/>
      <c r="AH392" s="95"/>
      <c r="AI392" s="95"/>
      <c r="AJ392" s="95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2:50" s="120" customFormat="1">
      <c r="B393" s="81"/>
      <c r="C393" s="82"/>
      <c r="D393" s="82"/>
      <c r="E393" s="88"/>
      <c r="F393"/>
      <c r="G393" s="88"/>
      <c r="H393" s="88"/>
      <c r="I393" s="88"/>
      <c r="J393" s="88"/>
      <c r="K393" s="88"/>
      <c r="L393"/>
      <c r="M393"/>
      <c r="N393"/>
      <c r="O393"/>
      <c r="P393" s="88"/>
      <c r="Q393" s="122"/>
      <c r="R393" s="122"/>
      <c r="S393"/>
      <c r="AD393"/>
      <c r="AE393" s="95"/>
      <c r="AF393" s="95"/>
      <c r="AG393" s="95"/>
      <c r="AH393" s="95"/>
      <c r="AI393" s="95"/>
      <c r="AJ393" s="95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2:50" s="120" customFormat="1">
      <c r="B394" s="81"/>
      <c r="C394" s="82"/>
      <c r="D394" s="82"/>
      <c r="E394" s="88"/>
      <c r="F394"/>
      <c r="G394" s="88"/>
      <c r="H394" s="88"/>
      <c r="I394" s="88"/>
      <c r="J394" s="88"/>
      <c r="K394" s="88"/>
      <c r="L394"/>
      <c r="M394"/>
      <c r="N394"/>
      <c r="O394"/>
      <c r="P394" s="88"/>
      <c r="Q394" s="122"/>
      <c r="R394" s="122"/>
      <c r="S394"/>
      <c r="AD394"/>
      <c r="AE394" s="95"/>
      <c r="AF394" s="95"/>
      <c r="AG394" s="95"/>
      <c r="AH394" s="95"/>
      <c r="AI394" s="95"/>
      <c r="AJ394" s="95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2:50" s="120" customFormat="1">
      <c r="B395" s="81"/>
      <c r="C395" s="82"/>
      <c r="D395" s="82"/>
      <c r="E395" s="88"/>
      <c r="F395"/>
      <c r="G395" s="88"/>
      <c r="H395" s="88"/>
      <c r="I395" s="88"/>
      <c r="J395" s="88"/>
      <c r="K395" s="88"/>
      <c r="L395"/>
      <c r="M395"/>
      <c r="N395"/>
      <c r="O395"/>
      <c r="P395" s="88"/>
      <c r="Q395" s="122"/>
      <c r="R395" s="122"/>
      <c r="S395"/>
      <c r="AD395"/>
      <c r="AE395" s="95"/>
      <c r="AF395" s="95"/>
      <c r="AG395" s="95"/>
      <c r="AH395" s="95"/>
      <c r="AI395" s="95"/>
      <c r="AJ395" s="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2:50" s="120" customFormat="1">
      <c r="B396" s="81"/>
      <c r="C396" s="82"/>
      <c r="D396" s="82"/>
      <c r="E396" s="88"/>
      <c r="F396"/>
      <c r="G396" s="88"/>
      <c r="H396" s="88"/>
      <c r="I396" s="88"/>
      <c r="J396" s="88"/>
      <c r="K396" s="88"/>
      <c r="L396"/>
      <c r="M396"/>
      <c r="N396"/>
      <c r="O396"/>
      <c r="P396" s="88"/>
      <c r="Q396" s="122"/>
      <c r="R396" s="122"/>
      <c r="S396"/>
      <c r="AD396"/>
      <c r="AE396" s="95"/>
      <c r="AF396" s="95"/>
      <c r="AG396" s="95"/>
      <c r="AH396" s="95"/>
      <c r="AI396" s="95"/>
      <c r="AJ396" s="95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2:50" s="120" customFormat="1">
      <c r="B397" s="81"/>
      <c r="C397" s="82"/>
      <c r="D397" s="82"/>
      <c r="E397" s="88"/>
      <c r="F397"/>
      <c r="G397" s="88"/>
      <c r="H397" s="88"/>
      <c r="I397" s="88"/>
      <c r="J397" s="88"/>
      <c r="K397" s="88"/>
      <c r="L397"/>
      <c r="M397"/>
      <c r="N397"/>
      <c r="O397"/>
      <c r="P397" s="88"/>
      <c r="Q397" s="122"/>
      <c r="R397" s="122"/>
      <c r="S397"/>
      <c r="AD397"/>
      <c r="AE397" s="95"/>
      <c r="AF397" s="95"/>
      <c r="AG397" s="95"/>
      <c r="AH397" s="95"/>
      <c r="AI397" s="95"/>
      <c r="AJ397" s="95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2:50" s="120" customFormat="1">
      <c r="B398" s="81"/>
      <c r="C398" s="82"/>
      <c r="D398" s="82"/>
      <c r="E398" s="88"/>
      <c r="F398"/>
      <c r="G398" s="88"/>
      <c r="H398" s="88"/>
      <c r="I398" s="88"/>
      <c r="J398" s="88"/>
      <c r="K398" s="88"/>
      <c r="L398"/>
      <c r="M398"/>
      <c r="N398"/>
      <c r="O398"/>
      <c r="P398" s="88"/>
      <c r="Q398" s="122"/>
      <c r="R398" s="122"/>
      <c r="S398"/>
      <c r="AD398"/>
      <c r="AE398" s="95"/>
      <c r="AF398" s="95"/>
      <c r="AG398" s="95"/>
      <c r="AH398" s="95"/>
      <c r="AI398" s="95"/>
      <c r="AJ398" s="95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2:50" s="120" customFormat="1">
      <c r="B399" s="81"/>
      <c r="C399" s="82"/>
      <c r="D399" s="82"/>
      <c r="E399" s="88"/>
      <c r="F399"/>
      <c r="G399" s="88"/>
      <c r="H399" s="88"/>
      <c r="I399" s="88"/>
      <c r="J399" s="88"/>
      <c r="K399" s="88"/>
      <c r="L399"/>
      <c r="M399"/>
      <c r="N399"/>
      <c r="O399"/>
      <c r="P399" s="88"/>
      <c r="Q399" s="122"/>
      <c r="R399" s="122"/>
      <c r="S399"/>
      <c r="AD399"/>
      <c r="AE399" s="95"/>
      <c r="AF399" s="95"/>
      <c r="AG399" s="95"/>
      <c r="AH399" s="95"/>
      <c r="AI399" s="95"/>
      <c r="AJ399" s="95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2:50" s="120" customFormat="1">
      <c r="B400" s="81"/>
      <c r="C400" s="82"/>
      <c r="D400" s="82"/>
      <c r="E400" s="88"/>
      <c r="F400"/>
      <c r="G400" s="88"/>
      <c r="H400" s="88"/>
      <c r="I400" s="88"/>
      <c r="J400" s="88"/>
      <c r="K400" s="88"/>
      <c r="L400"/>
      <c r="M400"/>
      <c r="N400"/>
      <c r="O400"/>
      <c r="P400" s="88"/>
      <c r="Q400" s="122"/>
      <c r="R400" s="122"/>
      <c r="S400"/>
      <c r="AD400"/>
      <c r="AE400" s="95"/>
      <c r="AF400" s="95"/>
      <c r="AG400" s="95"/>
      <c r="AH400" s="95"/>
      <c r="AI400" s="95"/>
      <c r="AJ400" s="95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2:50" s="120" customFormat="1">
      <c r="B401" s="81"/>
      <c r="C401" s="82"/>
      <c r="D401" s="82"/>
      <c r="E401" s="88"/>
      <c r="F401"/>
      <c r="G401" s="88"/>
      <c r="H401" s="88"/>
      <c r="I401" s="88"/>
      <c r="J401" s="88"/>
      <c r="K401" s="88"/>
      <c r="L401"/>
      <c r="M401"/>
      <c r="N401"/>
      <c r="O401"/>
      <c r="P401" s="88"/>
      <c r="Q401" s="122"/>
      <c r="R401" s="122"/>
      <c r="S401"/>
      <c r="AD401"/>
      <c r="AE401" s="95"/>
      <c r="AF401" s="95"/>
      <c r="AG401" s="95"/>
      <c r="AH401" s="95"/>
      <c r="AI401" s="95"/>
      <c r="AJ401" s="95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2:50" s="120" customFormat="1">
      <c r="B402" s="81"/>
      <c r="C402" s="82"/>
      <c r="D402" s="82"/>
      <c r="E402" s="88"/>
      <c r="F402"/>
      <c r="G402" s="88"/>
      <c r="H402" s="88"/>
      <c r="I402" s="88"/>
      <c r="J402" s="88"/>
      <c r="K402" s="88"/>
      <c r="L402"/>
      <c r="M402"/>
      <c r="N402"/>
      <c r="O402"/>
      <c r="P402" s="88"/>
      <c r="Q402" s="122"/>
      <c r="R402" s="122"/>
      <c r="S402"/>
      <c r="AD402"/>
      <c r="AE402" s="95"/>
      <c r="AF402" s="95"/>
      <c r="AG402" s="95"/>
      <c r="AH402" s="95"/>
      <c r="AI402" s="95"/>
      <c r="AJ402" s="95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2:50" s="120" customFormat="1">
      <c r="B403" s="81"/>
      <c r="C403" s="82"/>
      <c r="D403" s="82"/>
      <c r="E403" s="88"/>
      <c r="F403"/>
      <c r="G403" s="88"/>
      <c r="H403" s="88"/>
      <c r="I403" s="88"/>
      <c r="J403" s="88"/>
      <c r="K403" s="88"/>
      <c r="L403"/>
      <c r="M403"/>
      <c r="N403"/>
      <c r="O403"/>
      <c r="P403" s="88"/>
      <c r="Q403" s="122"/>
      <c r="R403" s="122"/>
      <c r="S403"/>
      <c r="AD403"/>
      <c r="AE403" s="95"/>
      <c r="AF403" s="95"/>
      <c r="AG403" s="95"/>
      <c r="AH403" s="95"/>
      <c r="AI403" s="95"/>
      <c r="AJ403" s="95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2:50" s="120" customFormat="1">
      <c r="B404" s="81"/>
      <c r="C404" s="82"/>
      <c r="D404" s="82"/>
      <c r="E404" s="88"/>
      <c r="F404"/>
      <c r="G404" s="88"/>
      <c r="H404" s="88"/>
      <c r="I404" s="88"/>
      <c r="J404" s="88"/>
      <c r="K404" s="88"/>
      <c r="L404"/>
      <c r="M404"/>
      <c r="N404"/>
      <c r="O404"/>
      <c r="P404" s="88"/>
      <c r="Q404" s="122"/>
      <c r="R404" s="122"/>
      <c r="S404"/>
      <c r="AD404"/>
      <c r="AE404" s="95"/>
      <c r="AF404" s="95"/>
      <c r="AG404" s="95"/>
      <c r="AH404" s="95"/>
      <c r="AI404" s="95"/>
      <c r="AJ404" s="95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2:50" s="120" customFormat="1">
      <c r="B405" s="81"/>
      <c r="C405" s="82"/>
      <c r="D405" s="82"/>
      <c r="E405" s="88"/>
      <c r="F405"/>
      <c r="G405" s="88"/>
      <c r="H405" s="88"/>
      <c r="I405" s="88"/>
      <c r="J405" s="88"/>
      <c r="K405" s="88"/>
      <c r="L405"/>
      <c r="M405"/>
      <c r="N405"/>
      <c r="O405"/>
      <c r="P405" s="88"/>
      <c r="Q405" s="122"/>
      <c r="R405" s="122"/>
      <c r="S405"/>
      <c r="AD405"/>
      <c r="AE405" s="95"/>
      <c r="AF405" s="95"/>
      <c r="AG405" s="95"/>
      <c r="AH405" s="95"/>
      <c r="AI405" s="95"/>
      <c r="AJ405" s="9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2:50" s="120" customFormat="1">
      <c r="B406" s="81"/>
      <c r="C406" s="82"/>
      <c r="D406" s="82"/>
      <c r="E406" s="88"/>
      <c r="F406"/>
      <c r="G406" s="88"/>
      <c r="H406" s="88"/>
      <c r="I406" s="88"/>
      <c r="J406" s="88"/>
      <c r="K406" s="88"/>
      <c r="L406"/>
      <c r="M406"/>
      <c r="N406"/>
      <c r="O406"/>
      <c r="P406" s="88"/>
      <c r="Q406" s="122"/>
      <c r="R406" s="122"/>
      <c r="S406"/>
      <c r="AD406"/>
      <c r="AE406" s="95"/>
      <c r="AF406" s="95"/>
      <c r="AG406" s="95"/>
      <c r="AH406" s="95"/>
      <c r="AI406" s="95"/>
      <c r="AJ406" s="95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2:50" s="120" customFormat="1">
      <c r="B407" s="81"/>
      <c r="C407" s="82"/>
      <c r="D407" s="82"/>
      <c r="E407" s="88"/>
      <c r="F407"/>
      <c r="G407" s="88"/>
      <c r="H407" s="88"/>
      <c r="I407" s="88"/>
      <c r="J407" s="88"/>
      <c r="K407" s="88"/>
      <c r="L407"/>
      <c r="M407"/>
      <c r="N407"/>
      <c r="O407"/>
      <c r="P407" s="88"/>
      <c r="Q407" s="122"/>
      <c r="R407" s="122"/>
      <c r="S407"/>
      <c r="AD407"/>
      <c r="AE407" s="95"/>
      <c r="AF407" s="95"/>
      <c r="AG407" s="95"/>
      <c r="AH407" s="95"/>
      <c r="AI407" s="95"/>
      <c r="AJ407" s="95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2:50" s="120" customFormat="1">
      <c r="B408" s="81"/>
      <c r="C408" s="82"/>
      <c r="D408" s="82"/>
      <c r="E408" s="88"/>
      <c r="F408"/>
      <c r="G408" s="88"/>
      <c r="H408" s="88"/>
      <c r="I408" s="88"/>
      <c r="J408" s="88"/>
      <c r="K408" s="88"/>
      <c r="L408"/>
      <c r="M408"/>
      <c r="N408"/>
      <c r="O408"/>
      <c r="P408" s="88"/>
      <c r="Q408" s="122"/>
      <c r="R408" s="122"/>
      <c r="S408"/>
      <c r="AD408"/>
      <c r="AE408" s="95"/>
      <c r="AF408" s="95"/>
      <c r="AG408" s="95"/>
      <c r="AH408" s="95"/>
      <c r="AI408" s="95"/>
      <c r="AJ408" s="95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2:50" s="120" customFormat="1">
      <c r="B409" s="81"/>
      <c r="C409" s="82"/>
      <c r="D409" s="82"/>
      <c r="E409" s="88"/>
      <c r="F409"/>
      <c r="G409" s="88"/>
      <c r="H409" s="88"/>
      <c r="I409" s="88"/>
      <c r="J409" s="88"/>
      <c r="K409" s="88"/>
      <c r="L409"/>
      <c r="M409"/>
      <c r="N409"/>
      <c r="O409"/>
      <c r="P409" s="88"/>
      <c r="Q409" s="122"/>
      <c r="R409" s="122"/>
      <c r="S409"/>
      <c r="AD409"/>
      <c r="AE409" s="95"/>
      <c r="AF409" s="95"/>
      <c r="AG409" s="95"/>
      <c r="AH409" s="95"/>
      <c r="AI409" s="95"/>
      <c r="AJ409" s="95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2:50" s="120" customFormat="1">
      <c r="B410" s="81"/>
      <c r="C410" s="82"/>
      <c r="D410" s="82"/>
      <c r="E410" s="88"/>
      <c r="F410"/>
      <c r="G410" s="88"/>
      <c r="H410" s="88"/>
      <c r="I410" s="88"/>
      <c r="J410" s="88"/>
      <c r="K410" s="88"/>
      <c r="L410"/>
      <c r="M410"/>
      <c r="N410"/>
      <c r="O410"/>
      <c r="P410" s="88"/>
      <c r="Q410" s="122"/>
      <c r="R410" s="122"/>
      <c r="S410"/>
      <c r="AD410"/>
      <c r="AE410" s="95"/>
      <c r="AF410" s="95"/>
      <c r="AG410" s="95"/>
      <c r="AH410" s="95"/>
      <c r="AI410" s="95"/>
      <c r="AJ410" s="95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2:50" s="120" customFormat="1">
      <c r="B411" s="81"/>
      <c r="C411" s="82"/>
      <c r="D411" s="82"/>
      <c r="E411" s="88"/>
      <c r="F411"/>
      <c r="G411" s="88"/>
      <c r="H411" s="88"/>
      <c r="I411" s="88"/>
      <c r="J411" s="88"/>
      <c r="K411" s="88"/>
      <c r="L411"/>
      <c r="M411"/>
      <c r="N411"/>
      <c r="O411"/>
      <c r="P411" s="88"/>
      <c r="Q411" s="122"/>
      <c r="R411" s="122"/>
      <c r="S411"/>
      <c r="AD411"/>
      <c r="AE411" s="95"/>
      <c r="AF411" s="95"/>
      <c r="AG411" s="95"/>
      <c r="AH411" s="95"/>
      <c r="AI411" s="95"/>
      <c r="AJ411" s="95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2:50" s="120" customFormat="1">
      <c r="B412" s="81"/>
      <c r="C412" s="82"/>
      <c r="D412" s="82"/>
      <c r="E412" s="88"/>
      <c r="F412"/>
      <c r="G412" s="88"/>
      <c r="H412" s="88"/>
      <c r="I412" s="88"/>
      <c r="J412" s="88"/>
      <c r="K412" s="88"/>
      <c r="L412"/>
      <c r="M412"/>
      <c r="N412"/>
      <c r="O412"/>
      <c r="P412" s="88"/>
      <c r="Q412" s="122"/>
      <c r="R412" s="122"/>
      <c r="S412"/>
      <c r="AD412"/>
      <c r="AE412" s="95"/>
      <c r="AF412" s="95"/>
      <c r="AG412" s="95"/>
      <c r="AH412" s="95"/>
      <c r="AI412" s="95"/>
      <c r="AJ412" s="95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2:50" s="120" customFormat="1">
      <c r="B413" s="81"/>
      <c r="C413" s="82"/>
      <c r="D413" s="82"/>
      <c r="E413" s="88"/>
      <c r="F413"/>
      <c r="G413" s="88"/>
      <c r="H413" s="88"/>
      <c r="I413" s="88"/>
      <c r="J413" s="88"/>
      <c r="K413" s="88"/>
      <c r="L413"/>
      <c r="M413"/>
      <c r="N413"/>
      <c r="O413"/>
      <c r="P413" s="88"/>
      <c r="Q413" s="122"/>
      <c r="R413" s="122"/>
      <c r="S413"/>
      <c r="AD413"/>
      <c r="AE413" s="95"/>
      <c r="AF413" s="95"/>
      <c r="AG413" s="95"/>
      <c r="AH413" s="95"/>
      <c r="AI413" s="95"/>
      <c r="AJ413" s="95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2:50" s="120" customFormat="1">
      <c r="B414" s="81"/>
      <c r="C414" s="82"/>
      <c r="D414" s="82"/>
      <c r="E414" s="88"/>
      <c r="F414"/>
      <c r="G414" s="88"/>
      <c r="H414" s="88"/>
      <c r="I414" s="88"/>
      <c r="J414" s="88"/>
      <c r="K414" s="88"/>
      <c r="L414"/>
      <c r="M414"/>
      <c r="N414"/>
      <c r="O414"/>
      <c r="P414" s="88"/>
      <c r="Q414" s="122"/>
      <c r="R414" s="122"/>
      <c r="S414"/>
      <c r="AD414"/>
      <c r="AE414" s="95"/>
      <c r="AF414" s="95"/>
      <c r="AG414" s="95"/>
      <c r="AH414" s="95"/>
      <c r="AI414" s="95"/>
      <c r="AJ414" s="95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2:50" s="120" customFormat="1">
      <c r="B415" s="81"/>
      <c r="C415" s="82"/>
      <c r="D415" s="82"/>
      <c r="E415" s="88"/>
      <c r="F415"/>
      <c r="G415" s="88"/>
      <c r="H415" s="88"/>
      <c r="I415" s="88"/>
      <c r="J415" s="88"/>
      <c r="K415" s="88"/>
      <c r="L415"/>
      <c r="M415"/>
      <c r="N415"/>
      <c r="O415"/>
      <c r="P415" s="88"/>
      <c r="Q415" s="122"/>
      <c r="R415" s="122"/>
      <c r="S415"/>
      <c r="AD415"/>
      <c r="AE415" s="95"/>
      <c r="AF415" s="95"/>
      <c r="AG415" s="95"/>
      <c r="AH415" s="95"/>
      <c r="AI415" s="95"/>
      <c r="AJ415" s="9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2:50" s="120" customFormat="1">
      <c r="B416" s="81"/>
      <c r="C416" s="82"/>
      <c r="D416" s="82"/>
      <c r="E416" s="88"/>
      <c r="F416"/>
      <c r="G416" s="88"/>
      <c r="H416" s="88"/>
      <c r="I416" s="88"/>
      <c r="J416" s="88"/>
      <c r="K416" s="88"/>
      <c r="L416"/>
      <c r="M416"/>
      <c r="N416"/>
      <c r="O416"/>
      <c r="P416" s="88"/>
      <c r="Q416" s="122"/>
      <c r="R416" s="122"/>
      <c r="S416"/>
      <c r="AD416"/>
      <c r="AE416" s="95"/>
      <c r="AF416" s="95"/>
      <c r="AG416" s="95"/>
      <c r="AH416" s="95"/>
      <c r="AI416" s="95"/>
      <c r="AJ416" s="95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2:50" s="120" customFormat="1">
      <c r="B417" s="81"/>
      <c r="C417" s="82"/>
      <c r="D417" s="82"/>
      <c r="E417" s="88"/>
      <c r="F417"/>
      <c r="G417" s="88"/>
      <c r="H417" s="88"/>
      <c r="I417" s="88"/>
      <c r="J417" s="88"/>
      <c r="K417" s="88"/>
      <c r="L417"/>
      <c r="M417"/>
      <c r="N417"/>
      <c r="O417"/>
      <c r="P417" s="88"/>
      <c r="Q417" s="122"/>
      <c r="R417" s="122"/>
      <c r="S417"/>
      <c r="AD417"/>
      <c r="AE417" s="95"/>
      <c r="AF417" s="95"/>
      <c r="AG417" s="95"/>
      <c r="AH417" s="95"/>
      <c r="AI417" s="95"/>
      <c r="AJ417" s="95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2:50" s="120" customFormat="1">
      <c r="B418" s="81"/>
      <c r="C418" s="82"/>
      <c r="D418" s="82"/>
      <c r="E418" s="88"/>
      <c r="F418"/>
      <c r="G418" s="88"/>
      <c r="H418" s="88"/>
      <c r="I418" s="88"/>
      <c r="J418" s="88"/>
      <c r="K418" s="88"/>
      <c r="L418"/>
      <c r="M418"/>
      <c r="N418"/>
      <c r="O418"/>
      <c r="P418" s="88"/>
      <c r="Q418" s="122"/>
      <c r="R418" s="122"/>
      <c r="S418"/>
      <c r="AD418"/>
      <c r="AE418" s="95"/>
      <c r="AF418" s="95"/>
      <c r="AG418" s="95"/>
      <c r="AH418" s="95"/>
      <c r="AI418" s="95"/>
      <c r="AJ418" s="95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2:50" s="120" customFormat="1">
      <c r="B419" s="81"/>
      <c r="C419" s="82"/>
      <c r="D419" s="82"/>
      <c r="E419" s="88"/>
      <c r="F419"/>
      <c r="G419" s="88"/>
      <c r="H419" s="88"/>
      <c r="I419" s="88"/>
      <c r="J419" s="88"/>
      <c r="K419" s="88"/>
      <c r="L419"/>
      <c r="M419"/>
      <c r="N419"/>
      <c r="O419"/>
      <c r="P419" s="88"/>
      <c r="Q419" s="122"/>
      <c r="R419" s="122"/>
      <c r="S419"/>
      <c r="AD419"/>
      <c r="AE419" s="95"/>
      <c r="AF419" s="95"/>
      <c r="AG419" s="95"/>
      <c r="AH419" s="95"/>
      <c r="AI419" s="95"/>
      <c r="AJ419" s="95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2:50" s="120" customFormat="1">
      <c r="B420" s="81"/>
      <c r="C420" s="82"/>
      <c r="D420" s="82"/>
      <c r="E420" s="88"/>
      <c r="F420"/>
      <c r="G420" s="88"/>
      <c r="H420" s="88"/>
      <c r="I420" s="88"/>
      <c r="J420" s="88"/>
      <c r="K420" s="88"/>
      <c r="L420"/>
      <c r="M420"/>
      <c r="N420"/>
      <c r="O420"/>
      <c r="P420" s="88"/>
      <c r="Q420" s="122"/>
      <c r="R420" s="122"/>
      <c r="S420"/>
      <c r="AD420"/>
      <c r="AE420" s="95"/>
      <c r="AF420" s="95"/>
      <c r="AG420" s="95"/>
      <c r="AH420" s="95"/>
      <c r="AI420" s="95"/>
      <c r="AJ420" s="95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2:50" s="120" customFormat="1">
      <c r="B421" s="81"/>
      <c r="C421" s="82"/>
      <c r="D421" s="82"/>
      <c r="E421" s="88"/>
      <c r="F421"/>
      <c r="G421" s="88"/>
      <c r="H421" s="88"/>
      <c r="I421" s="88"/>
      <c r="J421" s="88"/>
      <c r="K421" s="88"/>
      <c r="L421"/>
      <c r="M421"/>
      <c r="N421"/>
      <c r="O421"/>
      <c r="P421" s="88"/>
      <c r="Q421" s="122"/>
      <c r="R421" s="122"/>
      <c r="S421"/>
      <c r="AD421"/>
      <c r="AE421" s="95"/>
      <c r="AF421" s="95"/>
      <c r="AG421" s="95"/>
      <c r="AH421" s="95"/>
      <c r="AI421" s="95"/>
      <c r="AJ421" s="95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2:50" s="120" customFormat="1">
      <c r="B422" s="81"/>
      <c r="C422" s="82"/>
      <c r="D422" s="82"/>
      <c r="E422" s="88"/>
      <c r="F422"/>
      <c r="G422" s="88"/>
      <c r="H422" s="88"/>
      <c r="I422" s="88"/>
      <c r="J422" s="88"/>
      <c r="K422" s="88"/>
      <c r="L422"/>
      <c r="M422"/>
      <c r="N422"/>
      <c r="O422"/>
      <c r="P422" s="88"/>
      <c r="Q422" s="122"/>
      <c r="R422" s="122"/>
      <c r="S422"/>
      <c r="AD422"/>
      <c r="AE422" s="95"/>
      <c r="AF422" s="95"/>
      <c r="AG422" s="95"/>
      <c r="AH422" s="95"/>
      <c r="AI422" s="95"/>
      <c r="AJ422" s="95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2:50" s="120" customFormat="1">
      <c r="B423" s="81"/>
      <c r="C423" s="82"/>
      <c r="D423" s="82"/>
      <c r="E423" s="88"/>
      <c r="F423"/>
      <c r="G423" s="88"/>
      <c r="H423" s="88"/>
      <c r="I423" s="88"/>
      <c r="J423" s="88"/>
      <c r="K423" s="88"/>
      <c r="L423"/>
      <c r="M423"/>
      <c r="N423"/>
      <c r="O423"/>
      <c r="P423" s="88"/>
      <c r="Q423" s="122"/>
      <c r="R423" s="122"/>
      <c r="S423"/>
      <c r="AD423"/>
      <c r="AE423" s="95"/>
      <c r="AF423" s="95"/>
      <c r="AG423" s="95"/>
      <c r="AH423" s="95"/>
      <c r="AI423" s="95"/>
      <c r="AJ423" s="95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2:50" s="120" customFormat="1">
      <c r="B424" s="81"/>
      <c r="C424" s="82"/>
      <c r="D424" s="82"/>
      <c r="E424" s="88"/>
      <c r="F424"/>
      <c r="G424" s="88"/>
      <c r="H424" s="88"/>
      <c r="I424" s="88"/>
      <c r="J424" s="88"/>
      <c r="K424" s="88"/>
      <c r="L424"/>
      <c r="M424"/>
      <c r="N424"/>
      <c r="O424"/>
      <c r="P424" s="88"/>
      <c r="Q424" s="122"/>
      <c r="R424" s="122"/>
      <c r="S424"/>
      <c r="AD424"/>
      <c r="AE424" s="95"/>
      <c r="AF424" s="95"/>
      <c r="AG424" s="95"/>
      <c r="AH424" s="95"/>
      <c r="AI424" s="95"/>
      <c r="AJ424" s="95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2:50" s="120" customFormat="1">
      <c r="B425" s="81"/>
      <c r="C425" s="82"/>
      <c r="D425" s="82"/>
      <c r="E425" s="88"/>
      <c r="F425"/>
      <c r="G425" s="88"/>
      <c r="H425" s="88"/>
      <c r="I425" s="88"/>
      <c r="J425" s="88"/>
      <c r="K425" s="88"/>
      <c r="L425"/>
      <c r="M425"/>
      <c r="N425"/>
      <c r="O425"/>
      <c r="P425" s="88"/>
      <c r="Q425" s="122"/>
      <c r="R425" s="122"/>
      <c r="S425"/>
      <c r="AD425"/>
      <c r="AE425" s="95"/>
      <c r="AF425" s="95"/>
      <c r="AG425" s="95"/>
      <c r="AH425" s="95"/>
      <c r="AI425" s="95"/>
      <c r="AJ425" s="9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2:50" s="120" customFormat="1">
      <c r="B426" s="81"/>
      <c r="C426" s="82"/>
      <c r="D426" s="82"/>
      <c r="E426" s="88"/>
      <c r="F426"/>
      <c r="G426" s="88"/>
      <c r="H426" s="88"/>
      <c r="I426" s="88"/>
      <c r="J426" s="88"/>
      <c r="K426" s="88"/>
      <c r="L426"/>
      <c r="M426"/>
      <c r="N426"/>
      <c r="O426"/>
      <c r="P426" s="88"/>
      <c r="Q426" s="122"/>
      <c r="R426" s="122"/>
      <c r="S426"/>
      <c r="AD426"/>
      <c r="AE426" s="95"/>
      <c r="AF426" s="95"/>
      <c r="AG426" s="95"/>
      <c r="AH426" s="95"/>
      <c r="AI426" s="95"/>
      <c r="AJ426" s="95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2:50" s="120" customFormat="1">
      <c r="B427" s="81"/>
      <c r="C427" s="82"/>
      <c r="D427" s="82"/>
      <c r="E427" s="88"/>
      <c r="F427"/>
      <c r="G427" s="88"/>
      <c r="H427" s="88"/>
      <c r="I427" s="88"/>
      <c r="J427" s="88"/>
      <c r="K427" s="88"/>
      <c r="L427"/>
      <c r="M427"/>
      <c r="N427"/>
      <c r="O427"/>
      <c r="P427" s="88"/>
      <c r="Q427" s="122"/>
      <c r="R427" s="122"/>
      <c r="S427"/>
      <c r="AD427"/>
      <c r="AE427" s="95"/>
      <c r="AF427" s="95"/>
      <c r="AG427" s="95"/>
      <c r="AH427" s="95"/>
      <c r="AI427" s="95"/>
      <c r="AJ427" s="95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2:50" s="120" customFormat="1">
      <c r="B428" s="81"/>
      <c r="C428" s="82"/>
      <c r="D428" s="82"/>
      <c r="E428" s="88"/>
      <c r="F428"/>
      <c r="G428" s="88"/>
      <c r="H428" s="88"/>
      <c r="I428" s="88"/>
      <c r="J428" s="88"/>
      <c r="K428" s="88"/>
      <c r="L428"/>
      <c r="M428"/>
      <c r="N428"/>
      <c r="O428"/>
      <c r="P428" s="88"/>
      <c r="Q428" s="122"/>
      <c r="R428" s="122"/>
      <c r="S428"/>
      <c r="AD428"/>
      <c r="AE428" s="95"/>
      <c r="AF428" s="95"/>
      <c r="AG428" s="95"/>
      <c r="AH428" s="95"/>
      <c r="AI428" s="95"/>
      <c r="AJ428" s="95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2:50" s="120" customFormat="1">
      <c r="B429" s="81"/>
      <c r="C429" s="82"/>
      <c r="D429" s="82"/>
      <c r="E429" s="88"/>
      <c r="F429"/>
      <c r="G429" s="88"/>
      <c r="H429" s="88"/>
      <c r="I429" s="88"/>
      <c r="J429" s="88"/>
      <c r="K429" s="88"/>
      <c r="L429"/>
      <c r="M429"/>
      <c r="N429"/>
      <c r="O429"/>
      <c r="P429" s="88"/>
      <c r="Q429" s="122"/>
      <c r="R429" s="122"/>
      <c r="S429"/>
      <c r="AD429"/>
      <c r="AE429" s="95"/>
      <c r="AF429" s="95"/>
      <c r="AG429" s="95"/>
      <c r="AH429" s="95"/>
      <c r="AI429" s="95"/>
      <c r="AJ429" s="95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2:50" s="120" customFormat="1">
      <c r="B430" s="81"/>
      <c r="C430" s="82"/>
      <c r="D430" s="82"/>
      <c r="E430" s="88"/>
      <c r="F430"/>
      <c r="G430" s="88"/>
      <c r="H430" s="88"/>
      <c r="I430" s="88"/>
      <c r="J430" s="88"/>
      <c r="K430" s="88"/>
      <c r="L430"/>
      <c r="M430"/>
      <c r="N430"/>
      <c r="O430"/>
      <c r="P430" s="88"/>
      <c r="Q430" s="122"/>
      <c r="R430" s="122"/>
      <c r="S430"/>
      <c r="AD430"/>
      <c r="AE430" s="95"/>
      <c r="AF430" s="95"/>
      <c r="AG430" s="95"/>
      <c r="AH430" s="95"/>
      <c r="AI430" s="95"/>
      <c r="AJ430" s="95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2:50" s="120" customFormat="1">
      <c r="B431" s="81"/>
      <c r="C431" s="82"/>
      <c r="D431" s="82"/>
      <c r="E431" s="88"/>
      <c r="F431"/>
      <c r="G431" s="88"/>
      <c r="H431" s="88"/>
      <c r="I431" s="88"/>
      <c r="J431" s="88"/>
      <c r="K431" s="88"/>
      <c r="L431"/>
      <c r="M431"/>
      <c r="N431"/>
      <c r="O431"/>
      <c r="P431" s="88"/>
      <c r="Q431" s="122"/>
      <c r="R431" s="122"/>
      <c r="S431"/>
      <c r="AD431"/>
      <c r="AE431" s="95"/>
      <c r="AF431" s="95"/>
      <c r="AG431" s="95"/>
      <c r="AH431" s="95"/>
      <c r="AI431" s="95"/>
      <c r="AJ431" s="95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2:50" s="120" customFormat="1">
      <c r="B432" s="81"/>
      <c r="C432" s="82"/>
      <c r="D432" s="82"/>
      <c r="E432" s="88"/>
      <c r="F432"/>
      <c r="G432" s="88"/>
      <c r="H432" s="88"/>
      <c r="I432" s="88"/>
      <c r="J432" s="88"/>
      <c r="K432" s="88"/>
      <c r="L432"/>
      <c r="M432"/>
      <c r="N432"/>
      <c r="O432"/>
      <c r="P432" s="88"/>
      <c r="Q432" s="122"/>
      <c r="R432" s="122"/>
      <c r="S432"/>
      <c r="AD432"/>
      <c r="AE432" s="95"/>
      <c r="AF432" s="95"/>
      <c r="AG432" s="95"/>
      <c r="AH432" s="95"/>
      <c r="AI432" s="95"/>
      <c r="AJ432" s="95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2:50" s="120" customFormat="1">
      <c r="B433" s="81"/>
      <c r="C433" s="82"/>
      <c r="D433" s="82"/>
      <c r="E433" s="88"/>
      <c r="F433"/>
      <c r="G433" s="88"/>
      <c r="H433" s="88"/>
      <c r="I433" s="88"/>
      <c r="J433" s="88"/>
      <c r="K433" s="88"/>
      <c r="L433"/>
      <c r="M433"/>
      <c r="N433"/>
      <c r="O433"/>
      <c r="P433" s="88"/>
      <c r="Q433" s="122"/>
      <c r="R433" s="122"/>
      <c r="S433"/>
      <c r="AD433"/>
      <c r="AE433" s="95"/>
      <c r="AF433" s="95"/>
      <c r="AG433" s="95"/>
      <c r="AH433" s="95"/>
      <c r="AI433" s="95"/>
      <c r="AJ433" s="95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2:50" s="120" customFormat="1">
      <c r="B434" s="81"/>
      <c r="C434" s="82"/>
      <c r="D434" s="82"/>
      <c r="E434" s="88"/>
      <c r="F434"/>
      <c r="G434" s="88"/>
      <c r="H434" s="88"/>
      <c r="I434" s="88"/>
      <c r="J434" s="88"/>
      <c r="K434" s="88"/>
      <c r="L434"/>
      <c r="M434"/>
      <c r="N434"/>
      <c r="O434"/>
      <c r="P434" s="88"/>
      <c r="Q434" s="122"/>
      <c r="R434" s="122"/>
      <c r="S434"/>
      <c r="AD434"/>
      <c r="AE434" s="95"/>
      <c r="AF434" s="95"/>
      <c r="AG434" s="95"/>
      <c r="AH434" s="95"/>
      <c r="AI434" s="95"/>
      <c r="AJ434" s="95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2:50" s="120" customFormat="1">
      <c r="B435" s="81"/>
      <c r="C435" s="82"/>
      <c r="D435" s="82"/>
      <c r="E435" s="88"/>
      <c r="F435"/>
      <c r="G435" s="88"/>
      <c r="H435" s="88"/>
      <c r="I435" s="88"/>
      <c r="J435" s="88"/>
      <c r="K435" s="88"/>
      <c r="L435"/>
      <c r="M435"/>
      <c r="N435"/>
      <c r="O435"/>
      <c r="P435" s="88"/>
      <c r="Q435" s="122"/>
      <c r="R435" s="122"/>
      <c r="S435"/>
      <c r="AD435"/>
      <c r="AE435" s="95"/>
      <c r="AF435" s="95"/>
      <c r="AG435" s="95"/>
      <c r="AH435" s="95"/>
      <c r="AI435" s="95"/>
      <c r="AJ435" s="9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2:50" s="120" customFormat="1">
      <c r="B436" s="81"/>
      <c r="C436" s="82"/>
      <c r="D436" s="82"/>
      <c r="E436" s="88"/>
      <c r="F436"/>
      <c r="G436" s="88"/>
      <c r="H436" s="88"/>
      <c r="I436" s="88"/>
      <c r="J436" s="88"/>
      <c r="K436" s="88"/>
      <c r="L436"/>
      <c r="M436"/>
      <c r="N436"/>
      <c r="O436"/>
      <c r="P436" s="88"/>
      <c r="Q436" s="122"/>
      <c r="R436" s="122"/>
      <c r="S436"/>
      <c r="AD436"/>
      <c r="AE436" s="95"/>
      <c r="AF436" s="95"/>
      <c r="AG436" s="95"/>
      <c r="AH436" s="95"/>
      <c r="AI436" s="95"/>
      <c r="AJ436" s="95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2:50" s="120" customFormat="1">
      <c r="B437" s="81"/>
      <c r="C437" s="82"/>
      <c r="D437" s="82"/>
      <c r="E437" s="88"/>
      <c r="F437"/>
      <c r="G437" s="88"/>
      <c r="H437" s="88"/>
      <c r="I437" s="88"/>
      <c r="J437" s="88"/>
      <c r="K437" s="88"/>
      <c r="L437"/>
      <c r="M437"/>
      <c r="N437"/>
      <c r="O437"/>
      <c r="P437" s="88"/>
      <c r="Q437" s="122"/>
      <c r="R437" s="122"/>
      <c r="S437"/>
      <c r="AD437"/>
      <c r="AE437" s="95"/>
      <c r="AF437" s="95"/>
      <c r="AG437" s="95"/>
      <c r="AH437" s="95"/>
      <c r="AI437" s="95"/>
      <c r="AJ437" s="95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2:50" s="120" customFormat="1">
      <c r="B438" s="81"/>
      <c r="C438" s="82"/>
      <c r="D438" s="82"/>
      <c r="E438" s="88"/>
      <c r="F438"/>
      <c r="G438" s="88"/>
      <c r="H438" s="88"/>
      <c r="I438" s="88"/>
      <c r="J438" s="88"/>
      <c r="K438" s="88"/>
      <c r="L438"/>
      <c r="M438"/>
      <c r="N438"/>
      <c r="O438"/>
      <c r="P438" s="88"/>
      <c r="Q438" s="122"/>
      <c r="R438" s="122"/>
      <c r="S438"/>
      <c r="AD438"/>
      <c r="AE438" s="95"/>
      <c r="AF438" s="95"/>
      <c r="AG438" s="95"/>
      <c r="AH438" s="95"/>
      <c r="AI438" s="95"/>
      <c r="AJ438" s="95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2:50" s="120" customFormat="1">
      <c r="B439" s="81"/>
      <c r="C439" s="82"/>
      <c r="D439" s="82"/>
      <c r="E439" s="88"/>
      <c r="F439"/>
      <c r="G439" s="88"/>
      <c r="H439" s="88"/>
      <c r="I439" s="88"/>
      <c r="J439" s="88"/>
      <c r="K439" s="88"/>
      <c r="L439"/>
      <c r="M439"/>
      <c r="N439"/>
      <c r="O439"/>
      <c r="P439" s="88"/>
      <c r="Q439" s="122"/>
      <c r="R439" s="122"/>
      <c r="S439"/>
      <c r="AD439"/>
      <c r="AE439" s="95"/>
      <c r="AF439" s="95"/>
      <c r="AG439" s="95"/>
      <c r="AH439" s="95"/>
      <c r="AI439" s="95"/>
      <c r="AJ439" s="95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2:50" s="120" customFormat="1">
      <c r="B440" s="81"/>
      <c r="C440" s="82"/>
      <c r="D440" s="82"/>
      <c r="E440" s="88"/>
      <c r="F440"/>
      <c r="G440" s="88"/>
      <c r="H440" s="88"/>
      <c r="I440" s="88"/>
      <c r="J440" s="88"/>
      <c r="K440" s="88"/>
      <c r="L440"/>
      <c r="M440"/>
      <c r="N440"/>
      <c r="O440"/>
      <c r="P440" s="88"/>
      <c r="Q440" s="122"/>
      <c r="R440" s="122"/>
      <c r="S440"/>
      <c r="AD440"/>
      <c r="AE440" s="95"/>
      <c r="AF440" s="95"/>
      <c r="AG440" s="95"/>
      <c r="AH440" s="95"/>
      <c r="AI440" s="95"/>
      <c r="AJ440" s="95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2:50" s="120" customFormat="1">
      <c r="B441" s="81"/>
      <c r="C441" s="82"/>
      <c r="D441" s="82"/>
      <c r="E441" s="88"/>
      <c r="F441"/>
      <c r="G441" s="88"/>
      <c r="H441" s="88"/>
      <c r="I441" s="88"/>
      <c r="J441" s="88"/>
      <c r="K441" s="88"/>
      <c r="L441"/>
      <c r="M441"/>
      <c r="N441"/>
      <c r="O441"/>
      <c r="P441" s="88"/>
      <c r="Q441" s="122"/>
      <c r="R441" s="122"/>
      <c r="S441"/>
      <c r="AD441"/>
      <c r="AE441" s="95"/>
      <c r="AF441" s="95"/>
      <c r="AG441" s="95"/>
      <c r="AH441" s="95"/>
      <c r="AI441" s="95"/>
      <c r="AJ441" s="95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2:50" s="120" customFormat="1">
      <c r="B442" s="81"/>
      <c r="C442" s="82"/>
      <c r="D442" s="82"/>
      <c r="E442" s="88"/>
      <c r="F442"/>
      <c r="G442" s="88"/>
      <c r="H442" s="88"/>
      <c r="I442" s="88"/>
      <c r="J442" s="88"/>
      <c r="K442" s="88"/>
      <c r="L442"/>
      <c r="M442"/>
      <c r="N442"/>
      <c r="O442"/>
      <c r="P442" s="88"/>
      <c r="Q442" s="122"/>
      <c r="R442" s="122"/>
      <c r="S442"/>
      <c r="AD442"/>
      <c r="AE442" s="95"/>
      <c r="AF442" s="95"/>
      <c r="AG442" s="95"/>
      <c r="AH442" s="95"/>
      <c r="AI442" s="95"/>
      <c r="AJ442" s="95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2:50" s="120" customFormat="1">
      <c r="B443" s="81"/>
      <c r="C443" s="82"/>
      <c r="D443" s="82"/>
      <c r="E443" s="88"/>
      <c r="F443"/>
      <c r="G443" s="88"/>
      <c r="H443" s="88"/>
      <c r="I443" s="88"/>
      <c r="J443" s="88"/>
      <c r="K443" s="88"/>
      <c r="L443"/>
      <c r="M443"/>
      <c r="N443"/>
      <c r="O443"/>
      <c r="P443" s="88"/>
      <c r="Q443" s="122"/>
      <c r="R443" s="122"/>
      <c r="S443"/>
      <c r="AD443"/>
      <c r="AE443" s="95"/>
      <c r="AF443" s="95"/>
      <c r="AG443" s="95"/>
      <c r="AH443" s="95"/>
      <c r="AI443" s="95"/>
      <c r="AJ443" s="95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2:50" s="120" customFormat="1">
      <c r="B444" s="81"/>
      <c r="C444" s="82"/>
      <c r="D444" s="82"/>
      <c r="E444" s="88"/>
      <c r="F444"/>
      <c r="G444" s="88"/>
      <c r="H444" s="88"/>
      <c r="I444" s="88"/>
      <c r="J444" s="88"/>
      <c r="K444" s="88"/>
      <c r="L444"/>
      <c r="M444"/>
      <c r="N444"/>
      <c r="O444"/>
      <c r="P444" s="88"/>
      <c r="Q444" s="122"/>
      <c r="R444" s="122"/>
      <c r="S444"/>
      <c r="AD444"/>
      <c r="AE444" s="95"/>
      <c r="AF444" s="95"/>
      <c r="AG444" s="95"/>
      <c r="AH444" s="95"/>
      <c r="AI444" s="95"/>
      <c r="AJ444" s="95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2:50" s="120" customFormat="1">
      <c r="B445" s="81"/>
      <c r="C445" s="82"/>
      <c r="D445" s="82"/>
      <c r="E445" s="88"/>
      <c r="F445"/>
      <c r="G445" s="88"/>
      <c r="H445" s="88"/>
      <c r="I445" s="88"/>
      <c r="J445" s="88"/>
      <c r="K445" s="88"/>
      <c r="L445"/>
      <c r="M445"/>
      <c r="N445"/>
      <c r="O445"/>
      <c r="P445" s="88"/>
      <c r="Q445" s="122"/>
      <c r="R445" s="122"/>
      <c r="S445"/>
      <c r="AD445"/>
      <c r="AE445" s="95"/>
      <c r="AF445" s="95"/>
      <c r="AG445" s="95"/>
      <c r="AH445" s="95"/>
      <c r="AI445" s="95"/>
      <c r="AJ445" s="9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2:50" s="120" customFormat="1">
      <c r="B446" s="81"/>
      <c r="C446" s="82"/>
      <c r="D446" s="82"/>
      <c r="E446" s="88"/>
      <c r="F446"/>
      <c r="G446" s="88"/>
      <c r="H446" s="88"/>
      <c r="I446" s="88"/>
      <c r="J446" s="88"/>
      <c r="K446" s="88"/>
      <c r="L446"/>
      <c r="M446"/>
      <c r="N446"/>
      <c r="O446"/>
      <c r="P446" s="88"/>
      <c r="Q446" s="122"/>
      <c r="R446" s="122"/>
      <c r="S446"/>
      <c r="AD446"/>
      <c r="AE446" s="95"/>
      <c r="AF446" s="95"/>
      <c r="AG446" s="95"/>
      <c r="AH446" s="95"/>
      <c r="AI446" s="95"/>
      <c r="AJ446" s="95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2:50" s="120" customFormat="1">
      <c r="B447" s="81"/>
      <c r="C447" s="82"/>
      <c r="D447" s="82"/>
      <c r="E447" s="88"/>
      <c r="F447"/>
      <c r="G447" s="88"/>
      <c r="H447" s="88"/>
      <c r="I447" s="88"/>
      <c r="J447" s="88"/>
      <c r="K447" s="88"/>
      <c r="L447"/>
      <c r="M447"/>
      <c r="N447"/>
      <c r="O447"/>
      <c r="P447" s="88"/>
      <c r="Q447" s="122"/>
      <c r="R447" s="122"/>
      <c r="S447"/>
      <c r="AD447"/>
      <c r="AE447" s="95"/>
      <c r="AF447" s="95"/>
      <c r="AG447" s="95"/>
      <c r="AH447" s="95"/>
      <c r="AI447" s="95"/>
      <c r="AJ447" s="95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2:50" s="120" customFormat="1">
      <c r="B448" s="81"/>
      <c r="C448" s="82"/>
      <c r="D448" s="82"/>
      <c r="E448" s="88"/>
      <c r="F448"/>
      <c r="G448" s="88"/>
      <c r="H448" s="88"/>
      <c r="I448" s="88"/>
      <c r="J448" s="88"/>
      <c r="K448" s="88"/>
      <c r="L448"/>
      <c r="M448"/>
      <c r="N448"/>
      <c r="O448"/>
      <c r="P448" s="88"/>
      <c r="Q448" s="122"/>
      <c r="R448" s="122"/>
      <c r="S448"/>
      <c r="AD448"/>
      <c r="AE448" s="95"/>
      <c r="AF448" s="95"/>
      <c r="AG448" s="95"/>
      <c r="AH448" s="95"/>
      <c r="AI448" s="95"/>
      <c r="AJ448" s="95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2:50" s="120" customFormat="1">
      <c r="B449" s="81"/>
      <c r="C449" s="82"/>
      <c r="D449" s="82"/>
      <c r="E449" s="88"/>
      <c r="F449"/>
      <c r="G449" s="88"/>
      <c r="H449" s="88"/>
      <c r="I449" s="88"/>
      <c r="J449" s="88"/>
      <c r="K449" s="88"/>
      <c r="L449"/>
      <c r="M449"/>
      <c r="N449"/>
      <c r="O449"/>
      <c r="P449" s="88"/>
      <c r="Q449" s="122"/>
      <c r="R449" s="122"/>
      <c r="S449"/>
      <c r="AD449"/>
      <c r="AE449" s="95"/>
      <c r="AF449" s="95"/>
      <c r="AG449" s="95"/>
      <c r="AH449" s="95"/>
      <c r="AI449" s="95"/>
      <c r="AJ449" s="95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2:50" s="120" customFormat="1">
      <c r="B450" s="81"/>
      <c r="C450" s="82"/>
      <c r="D450" s="82"/>
      <c r="E450" s="88"/>
      <c r="F450"/>
      <c r="G450" s="88"/>
      <c r="H450" s="88"/>
      <c r="I450" s="88"/>
      <c r="J450" s="88"/>
      <c r="K450" s="88"/>
      <c r="L450"/>
      <c r="M450"/>
      <c r="N450"/>
      <c r="O450"/>
      <c r="P450" s="88"/>
      <c r="Q450" s="122"/>
      <c r="R450" s="122"/>
      <c r="S450"/>
      <c r="AD450"/>
      <c r="AE450" s="95"/>
      <c r="AF450" s="95"/>
      <c r="AG450" s="95"/>
      <c r="AH450" s="95"/>
      <c r="AI450" s="95"/>
      <c r="AJ450" s="95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2:50" s="120" customFormat="1">
      <c r="B451" s="81"/>
      <c r="C451" s="82"/>
      <c r="D451" s="82"/>
      <c r="E451" s="88"/>
      <c r="F451"/>
      <c r="G451" s="88"/>
      <c r="H451" s="88"/>
      <c r="I451" s="88"/>
      <c r="J451" s="88"/>
      <c r="K451" s="88"/>
      <c r="L451"/>
      <c r="M451"/>
      <c r="N451"/>
      <c r="O451"/>
      <c r="P451" s="88"/>
      <c r="Q451" s="122"/>
      <c r="R451" s="122"/>
      <c r="S451"/>
      <c r="AD451"/>
      <c r="AE451" s="95"/>
      <c r="AF451" s="95"/>
      <c r="AG451" s="95"/>
      <c r="AH451" s="95"/>
      <c r="AI451" s="95"/>
      <c r="AJ451" s="95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2:50" s="120" customFormat="1">
      <c r="B452" s="81"/>
      <c r="C452" s="82"/>
      <c r="D452" s="82"/>
      <c r="E452" s="88"/>
      <c r="F452"/>
      <c r="G452" s="88"/>
      <c r="H452" s="88"/>
      <c r="I452" s="88"/>
      <c r="J452" s="88"/>
      <c r="K452" s="88"/>
      <c r="L452"/>
      <c r="M452"/>
      <c r="N452"/>
      <c r="O452"/>
      <c r="P452" s="88"/>
      <c r="Q452" s="122"/>
      <c r="R452" s="122"/>
      <c r="S452"/>
      <c r="AD452"/>
      <c r="AE452" s="95"/>
      <c r="AF452" s="95"/>
      <c r="AG452" s="95"/>
      <c r="AH452" s="95"/>
      <c r="AI452" s="95"/>
      <c r="AJ452" s="95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2:50" s="120" customFormat="1">
      <c r="B453" s="81"/>
      <c r="C453" s="82"/>
      <c r="D453" s="82"/>
      <c r="E453" s="88"/>
      <c r="F453"/>
      <c r="G453" s="88"/>
      <c r="H453" s="88"/>
      <c r="I453" s="88"/>
      <c r="J453" s="88"/>
      <c r="K453" s="88"/>
      <c r="L453"/>
      <c r="M453"/>
      <c r="N453"/>
      <c r="O453"/>
      <c r="P453" s="88"/>
      <c r="Q453" s="122"/>
      <c r="R453" s="122"/>
      <c r="S453"/>
      <c r="AD453"/>
      <c r="AE453" s="95"/>
      <c r="AF453" s="95"/>
      <c r="AG453" s="95"/>
      <c r="AH453" s="95"/>
      <c r="AI453" s="95"/>
      <c r="AJ453" s="95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2:50" s="120" customFormat="1">
      <c r="B454" s="81"/>
      <c r="C454" s="82"/>
      <c r="D454" s="82"/>
      <c r="E454" s="88"/>
      <c r="F454"/>
      <c r="G454" s="88"/>
      <c r="H454" s="88"/>
      <c r="I454" s="88"/>
      <c r="J454" s="88"/>
      <c r="K454" s="88"/>
      <c r="L454"/>
      <c r="M454"/>
      <c r="N454"/>
      <c r="O454"/>
      <c r="P454" s="88"/>
      <c r="Q454" s="122"/>
      <c r="R454" s="122"/>
      <c r="S454"/>
      <c r="AD454"/>
      <c r="AE454" s="95"/>
      <c r="AF454" s="95"/>
      <c r="AG454" s="95"/>
      <c r="AH454" s="95"/>
      <c r="AI454" s="95"/>
      <c r="AJ454" s="95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2:50" s="120" customFormat="1">
      <c r="B455" s="81"/>
      <c r="C455" s="82"/>
      <c r="D455" s="82"/>
      <c r="E455" s="88"/>
      <c r="F455"/>
      <c r="G455" s="88"/>
      <c r="H455" s="88"/>
      <c r="I455" s="88"/>
      <c r="J455" s="88"/>
      <c r="K455" s="88"/>
      <c r="L455"/>
      <c r="M455"/>
      <c r="N455"/>
      <c r="O455"/>
      <c r="P455" s="88"/>
      <c r="Q455" s="122"/>
      <c r="R455" s="122"/>
      <c r="S455"/>
      <c r="AD455"/>
      <c r="AE455" s="95"/>
      <c r="AF455" s="95"/>
      <c r="AG455" s="95"/>
      <c r="AH455" s="95"/>
      <c r="AI455" s="95"/>
      <c r="AJ455" s="9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2:50" s="120" customFormat="1">
      <c r="B456" s="81"/>
      <c r="C456" s="82"/>
      <c r="D456" s="82"/>
      <c r="E456" s="88"/>
      <c r="F456"/>
      <c r="G456" s="88"/>
      <c r="H456" s="88"/>
      <c r="I456" s="88"/>
      <c r="J456" s="88"/>
      <c r="K456" s="88"/>
      <c r="L456"/>
      <c r="M456"/>
      <c r="N456"/>
      <c r="O456"/>
      <c r="P456" s="88"/>
      <c r="Q456" s="122"/>
      <c r="R456" s="122"/>
      <c r="S456"/>
      <c r="AD456"/>
      <c r="AE456" s="95"/>
      <c r="AF456" s="95"/>
      <c r="AG456" s="95"/>
      <c r="AH456" s="95"/>
      <c r="AI456" s="95"/>
      <c r="AJ456" s="95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2:50" s="120" customFormat="1">
      <c r="B457" s="81"/>
      <c r="C457" s="82"/>
      <c r="D457" s="82"/>
      <c r="E457" s="88"/>
      <c r="F457"/>
      <c r="G457" s="88"/>
      <c r="H457" s="88"/>
      <c r="I457" s="88"/>
      <c r="J457" s="88"/>
      <c r="K457" s="88"/>
      <c r="L457"/>
      <c r="M457"/>
      <c r="N457"/>
      <c r="O457"/>
      <c r="P457" s="88"/>
      <c r="Q457" s="122"/>
      <c r="R457" s="122"/>
      <c r="S457"/>
      <c r="AD457"/>
      <c r="AE457" s="95"/>
      <c r="AF457" s="95"/>
      <c r="AG457" s="95"/>
      <c r="AH457" s="95"/>
      <c r="AI457" s="95"/>
      <c r="AJ457" s="95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2:50" s="120" customFormat="1">
      <c r="B458" s="81"/>
      <c r="C458" s="82"/>
      <c r="D458" s="82"/>
      <c r="E458" s="88"/>
      <c r="F458"/>
      <c r="G458" s="88"/>
      <c r="H458" s="88"/>
      <c r="I458" s="88"/>
      <c r="J458" s="88"/>
      <c r="K458" s="88"/>
      <c r="L458"/>
      <c r="M458"/>
      <c r="N458"/>
      <c r="O458"/>
      <c r="P458" s="88"/>
      <c r="Q458" s="122"/>
      <c r="R458" s="122"/>
      <c r="S458"/>
      <c r="AD458"/>
      <c r="AE458" s="95"/>
      <c r="AF458" s="95"/>
      <c r="AG458" s="95"/>
      <c r="AH458" s="95"/>
      <c r="AI458" s="95"/>
      <c r="AJ458" s="95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2:50" s="120" customFormat="1">
      <c r="B459" s="81"/>
      <c r="C459" s="82"/>
      <c r="D459" s="82"/>
      <c r="E459" s="88"/>
      <c r="F459"/>
      <c r="G459" s="88"/>
      <c r="H459" s="88"/>
      <c r="I459" s="88"/>
      <c r="J459" s="88"/>
      <c r="K459" s="88"/>
      <c r="L459"/>
      <c r="M459"/>
      <c r="N459"/>
      <c r="O459"/>
      <c r="P459" s="88"/>
      <c r="Q459" s="122"/>
      <c r="R459" s="122"/>
      <c r="S459"/>
      <c r="AD459"/>
      <c r="AE459" s="95"/>
      <c r="AF459" s="95"/>
      <c r="AG459" s="95"/>
      <c r="AH459" s="95"/>
      <c r="AI459" s="95"/>
      <c r="AJ459" s="95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2:50" s="120" customFormat="1">
      <c r="B460" s="81"/>
      <c r="C460" s="82"/>
      <c r="D460" s="82"/>
      <c r="E460" s="88"/>
      <c r="F460"/>
      <c r="G460" s="88"/>
      <c r="H460" s="88"/>
      <c r="I460" s="88"/>
      <c r="J460" s="88"/>
      <c r="K460" s="88"/>
      <c r="L460"/>
      <c r="M460"/>
      <c r="N460"/>
      <c r="O460"/>
      <c r="P460" s="88"/>
      <c r="Q460" s="122"/>
      <c r="R460" s="122"/>
      <c r="S460"/>
      <c r="AD460"/>
      <c r="AE460" s="95"/>
      <c r="AF460" s="95"/>
      <c r="AG460" s="95"/>
      <c r="AH460" s="95"/>
      <c r="AI460" s="95"/>
      <c r="AJ460" s="95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2:50" s="120" customFormat="1">
      <c r="B461" s="81"/>
      <c r="C461" s="82"/>
      <c r="D461" s="82"/>
      <c r="E461" s="88"/>
      <c r="F461"/>
      <c r="G461" s="88"/>
      <c r="H461" s="88"/>
      <c r="I461" s="88"/>
      <c r="J461" s="88"/>
      <c r="K461" s="88"/>
      <c r="L461"/>
      <c r="M461"/>
      <c r="N461"/>
      <c r="O461"/>
      <c r="P461" s="88"/>
      <c r="Q461" s="122"/>
      <c r="R461" s="122"/>
      <c r="S461"/>
      <c r="AD461"/>
      <c r="AE461" s="95"/>
      <c r="AF461" s="95"/>
      <c r="AG461" s="95"/>
      <c r="AH461" s="95"/>
      <c r="AI461" s="95"/>
      <c r="AJ461" s="95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2:50" s="120" customFormat="1">
      <c r="B462" s="81"/>
      <c r="C462" s="82"/>
      <c r="D462" s="82"/>
      <c r="E462" s="88"/>
      <c r="F462"/>
      <c r="G462" s="88"/>
      <c r="H462" s="88"/>
      <c r="I462" s="88"/>
      <c r="J462" s="88"/>
      <c r="K462" s="88"/>
      <c r="L462"/>
      <c r="M462"/>
      <c r="N462"/>
      <c r="O462"/>
      <c r="P462" s="88"/>
      <c r="Q462" s="122"/>
      <c r="R462" s="122"/>
      <c r="S462"/>
      <c r="AD462"/>
      <c r="AE462" s="95"/>
      <c r="AF462" s="95"/>
      <c r="AG462" s="95"/>
      <c r="AH462" s="95"/>
      <c r="AI462" s="95"/>
      <c r="AJ462" s="95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2:50" s="120" customFormat="1">
      <c r="B463" s="81"/>
      <c r="C463" s="82"/>
      <c r="D463" s="82"/>
      <c r="E463" s="88"/>
      <c r="F463"/>
      <c r="G463" s="88"/>
      <c r="H463" s="88"/>
      <c r="I463" s="88"/>
      <c r="J463" s="88"/>
      <c r="K463" s="88"/>
      <c r="L463"/>
      <c r="M463"/>
      <c r="N463"/>
      <c r="O463"/>
      <c r="P463" s="88"/>
      <c r="Q463" s="122"/>
      <c r="R463" s="122"/>
      <c r="S463"/>
      <c r="AD463"/>
      <c r="AE463" s="95"/>
      <c r="AF463" s="95"/>
      <c r="AG463" s="95"/>
      <c r="AH463" s="95"/>
      <c r="AI463" s="95"/>
      <c r="AJ463" s="95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2:50" s="120" customFormat="1">
      <c r="B464" s="81"/>
      <c r="C464" s="82"/>
      <c r="D464" s="82"/>
      <c r="E464" s="88"/>
      <c r="F464"/>
      <c r="G464" s="88"/>
      <c r="H464" s="88"/>
      <c r="I464" s="88"/>
      <c r="J464" s="88"/>
      <c r="K464" s="88"/>
      <c r="L464"/>
      <c r="M464"/>
      <c r="N464"/>
      <c r="O464"/>
      <c r="P464" s="88"/>
      <c r="Q464" s="122"/>
      <c r="R464" s="122"/>
      <c r="S464"/>
      <c r="AD464"/>
      <c r="AE464" s="95"/>
      <c r="AF464" s="95"/>
      <c r="AG464" s="95"/>
      <c r="AH464" s="95"/>
      <c r="AI464" s="95"/>
      <c r="AJ464" s="95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2:50" s="120" customFormat="1">
      <c r="B465" s="81"/>
      <c r="C465" s="82"/>
      <c r="D465" s="82"/>
      <c r="E465" s="88"/>
      <c r="F465"/>
      <c r="G465" s="88"/>
      <c r="H465" s="88"/>
      <c r="I465" s="88"/>
      <c r="J465" s="88"/>
      <c r="K465" s="88"/>
      <c r="L465"/>
      <c r="M465"/>
      <c r="N465"/>
      <c r="O465"/>
      <c r="P465" s="88"/>
      <c r="Q465" s="122"/>
      <c r="R465" s="122"/>
      <c r="S465"/>
      <c r="AD465"/>
      <c r="AE465" s="95"/>
      <c r="AF465" s="95"/>
      <c r="AG465" s="95"/>
      <c r="AH465" s="95"/>
      <c r="AI465" s="95"/>
      <c r="AJ465" s="9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2:50" s="120" customFormat="1">
      <c r="B466" s="81"/>
      <c r="C466" s="82"/>
      <c r="D466" s="82"/>
      <c r="E466" s="88"/>
      <c r="F466"/>
      <c r="G466" s="88"/>
      <c r="H466" s="88"/>
      <c r="I466" s="88"/>
      <c r="J466" s="88"/>
      <c r="K466" s="88"/>
      <c r="L466"/>
      <c r="M466"/>
      <c r="N466"/>
      <c r="O466"/>
      <c r="P466" s="88"/>
      <c r="Q466" s="122"/>
      <c r="R466" s="122"/>
      <c r="S466"/>
      <c r="AD466"/>
      <c r="AE466" s="95"/>
      <c r="AF466" s="95"/>
      <c r="AG466" s="95"/>
      <c r="AH466" s="95"/>
      <c r="AI466" s="95"/>
      <c r="AJ466" s="95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2:50" s="120" customFormat="1">
      <c r="B467" s="81"/>
      <c r="C467" s="82"/>
      <c r="D467" s="82"/>
      <c r="E467" s="88"/>
      <c r="F467"/>
      <c r="G467" s="88"/>
      <c r="H467" s="88"/>
      <c r="I467" s="88"/>
      <c r="J467" s="88"/>
      <c r="K467" s="88"/>
      <c r="L467"/>
      <c r="M467"/>
      <c r="N467"/>
      <c r="O467"/>
      <c r="P467" s="88"/>
      <c r="Q467" s="122"/>
      <c r="R467" s="122"/>
      <c r="S467"/>
      <c r="AD467"/>
      <c r="AE467" s="95"/>
      <c r="AF467" s="95"/>
      <c r="AG467" s="95"/>
      <c r="AH467" s="95"/>
      <c r="AI467" s="95"/>
      <c r="AJ467" s="95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2:50" s="120" customFormat="1">
      <c r="B468" s="81"/>
      <c r="C468" s="82"/>
      <c r="D468" s="82"/>
      <c r="E468" s="88"/>
      <c r="F468"/>
      <c r="G468" s="88"/>
      <c r="H468" s="88"/>
      <c r="I468" s="88"/>
      <c r="J468" s="88"/>
      <c r="K468" s="88"/>
      <c r="L468"/>
      <c r="M468"/>
      <c r="N468"/>
      <c r="O468"/>
      <c r="P468" s="88"/>
      <c r="Q468" s="122"/>
      <c r="R468" s="122"/>
      <c r="S468"/>
      <c r="AD468"/>
      <c r="AE468" s="95"/>
      <c r="AF468" s="95"/>
      <c r="AG468" s="95"/>
      <c r="AH468" s="95"/>
      <c r="AI468" s="95"/>
      <c r="AJ468" s="95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2:50" s="120" customFormat="1">
      <c r="B469" s="81"/>
      <c r="C469" s="82"/>
      <c r="D469" s="82"/>
      <c r="E469" s="88"/>
      <c r="F469"/>
      <c r="G469" s="88"/>
      <c r="H469" s="88"/>
      <c r="I469" s="88"/>
      <c r="J469" s="88"/>
      <c r="K469" s="88"/>
      <c r="L469"/>
      <c r="M469"/>
      <c r="N469"/>
      <c r="O469"/>
      <c r="P469" s="88"/>
      <c r="Q469" s="122"/>
      <c r="R469" s="122"/>
      <c r="S469"/>
      <c r="AD469"/>
      <c r="AE469" s="95"/>
      <c r="AF469" s="95"/>
      <c r="AG469" s="95"/>
      <c r="AH469" s="95"/>
      <c r="AI469" s="95"/>
      <c r="AJ469" s="95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2:50" s="120" customFormat="1">
      <c r="B470" s="81"/>
      <c r="C470" s="82"/>
      <c r="D470" s="82"/>
      <c r="E470" s="88"/>
      <c r="F470"/>
      <c r="G470" s="88"/>
      <c r="H470" s="88"/>
      <c r="I470" s="88"/>
      <c r="J470" s="88"/>
      <c r="K470" s="88"/>
      <c r="L470"/>
      <c r="M470"/>
      <c r="N470"/>
      <c r="O470"/>
      <c r="P470" s="88"/>
      <c r="Q470" s="122"/>
      <c r="R470" s="122"/>
      <c r="S470"/>
      <c r="AD470"/>
      <c r="AE470" s="95"/>
      <c r="AF470" s="95"/>
      <c r="AG470" s="95"/>
      <c r="AH470" s="95"/>
      <c r="AI470" s="95"/>
      <c r="AJ470" s="95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2:50" s="120" customFormat="1">
      <c r="B471" s="81"/>
      <c r="C471" s="82"/>
      <c r="D471" s="82"/>
      <c r="E471" s="88"/>
      <c r="F471"/>
      <c r="G471" s="88"/>
      <c r="H471" s="88"/>
      <c r="I471" s="88"/>
      <c r="J471" s="88"/>
      <c r="K471" s="88"/>
      <c r="L471"/>
      <c r="M471"/>
      <c r="N471"/>
      <c r="O471"/>
      <c r="P471" s="88"/>
      <c r="Q471" s="122"/>
      <c r="R471" s="122"/>
      <c r="S471"/>
      <c r="AD471"/>
      <c r="AE471" s="95"/>
      <c r="AF471" s="95"/>
      <c r="AG471" s="95"/>
      <c r="AH471" s="95"/>
      <c r="AI471" s="95"/>
      <c r="AJ471" s="95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2:50" s="120" customFormat="1">
      <c r="B472" s="81"/>
      <c r="C472" s="82"/>
      <c r="D472" s="82"/>
      <c r="E472" s="88"/>
      <c r="F472"/>
      <c r="G472" s="88"/>
      <c r="H472" s="88"/>
      <c r="I472" s="88"/>
      <c r="J472" s="88"/>
      <c r="K472" s="88"/>
      <c r="L472"/>
      <c r="M472"/>
      <c r="N472"/>
      <c r="O472"/>
      <c r="P472" s="88"/>
      <c r="Q472" s="122"/>
      <c r="R472" s="122"/>
      <c r="S472"/>
      <c r="AD472"/>
      <c r="AE472" s="95"/>
      <c r="AF472" s="95"/>
      <c r="AG472" s="95"/>
      <c r="AH472" s="95"/>
      <c r="AI472" s="95"/>
      <c r="AJ472" s="95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2:50" s="120" customFormat="1">
      <c r="B473" s="81"/>
      <c r="C473" s="82"/>
      <c r="D473" s="82"/>
      <c r="E473" s="88"/>
      <c r="F473"/>
      <c r="G473" s="88"/>
      <c r="H473" s="88"/>
      <c r="I473" s="88"/>
      <c r="J473" s="88"/>
      <c r="K473" s="88"/>
      <c r="L473"/>
      <c r="M473"/>
      <c r="N473"/>
      <c r="O473"/>
      <c r="P473" s="88"/>
      <c r="Q473" s="122"/>
      <c r="R473" s="122"/>
      <c r="S473"/>
      <c r="AD473"/>
      <c r="AE473" s="95"/>
      <c r="AF473" s="95"/>
      <c r="AG473" s="95"/>
      <c r="AH473" s="95"/>
      <c r="AI473" s="95"/>
      <c r="AJ473" s="95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2:50" s="120" customFormat="1">
      <c r="B474" s="81"/>
      <c r="C474" s="82"/>
      <c r="D474" s="82"/>
      <c r="E474" s="88"/>
      <c r="F474"/>
      <c r="G474" s="88"/>
      <c r="H474" s="88"/>
      <c r="I474" s="88"/>
      <c r="J474" s="88"/>
      <c r="K474" s="88"/>
      <c r="L474"/>
      <c r="M474"/>
      <c r="N474"/>
      <c r="O474"/>
      <c r="P474" s="88"/>
      <c r="Q474" s="122"/>
      <c r="R474" s="122"/>
      <c r="S474"/>
      <c r="AD474"/>
      <c r="AE474" s="95"/>
      <c r="AF474" s="95"/>
      <c r="AG474" s="95"/>
      <c r="AH474" s="95"/>
      <c r="AI474" s="95"/>
      <c r="AJ474" s="95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2:50" s="120" customFormat="1">
      <c r="B475" s="81"/>
      <c r="C475" s="82"/>
      <c r="D475" s="82"/>
      <c r="E475" s="88"/>
      <c r="F475"/>
      <c r="G475" s="88"/>
      <c r="H475" s="88"/>
      <c r="I475" s="88"/>
      <c r="J475" s="88"/>
      <c r="K475" s="88"/>
      <c r="L475"/>
      <c r="M475"/>
      <c r="N475"/>
      <c r="O475"/>
      <c r="P475" s="88"/>
      <c r="Q475" s="122"/>
      <c r="R475" s="122"/>
      <c r="S475"/>
      <c r="AD475"/>
      <c r="AE475" s="95"/>
      <c r="AF475" s="95"/>
      <c r="AG475" s="95"/>
      <c r="AH475" s="95"/>
      <c r="AI475" s="95"/>
      <c r="AJ475" s="9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2:50" s="120" customFormat="1">
      <c r="B476" s="81"/>
      <c r="C476" s="82"/>
      <c r="D476" s="82"/>
      <c r="E476" s="88"/>
      <c r="F476"/>
      <c r="G476" s="88"/>
      <c r="H476" s="88"/>
      <c r="I476" s="88"/>
      <c r="J476" s="88"/>
      <c r="K476" s="88"/>
      <c r="L476"/>
      <c r="M476"/>
      <c r="N476"/>
      <c r="O476"/>
      <c r="P476" s="88"/>
      <c r="Q476" s="122"/>
      <c r="R476" s="122"/>
      <c r="S476"/>
      <c r="AD476"/>
      <c r="AE476" s="95"/>
      <c r="AF476" s="95"/>
      <c r="AG476" s="95"/>
      <c r="AH476" s="95"/>
      <c r="AI476" s="95"/>
      <c r="AJ476" s="95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2:50" s="120" customFormat="1">
      <c r="B477" s="81"/>
      <c r="C477" s="82"/>
      <c r="D477" s="82"/>
      <c r="E477" s="88"/>
      <c r="F477"/>
      <c r="G477" s="88"/>
      <c r="H477" s="88"/>
      <c r="I477" s="88"/>
      <c r="J477" s="88"/>
      <c r="K477" s="88"/>
      <c r="L477"/>
      <c r="M477"/>
      <c r="N477"/>
      <c r="O477"/>
      <c r="P477" s="88"/>
      <c r="Q477" s="122"/>
      <c r="R477" s="122"/>
      <c r="S477"/>
      <c r="AD477"/>
      <c r="AE477" s="95"/>
      <c r="AF477" s="95"/>
      <c r="AG477" s="95"/>
      <c r="AH477" s="95"/>
      <c r="AI477" s="95"/>
      <c r="AJ477" s="95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2:50" s="120" customFormat="1">
      <c r="B478" s="81"/>
      <c r="C478" s="82"/>
      <c r="D478" s="82"/>
      <c r="E478" s="88"/>
      <c r="F478"/>
      <c r="G478" s="88"/>
      <c r="H478" s="88"/>
      <c r="I478" s="88"/>
      <c r="J478" s="88"/>
      <c r="K478" s="88"/>
      <c r="L478"/>
      <c r="M478"/>
      <c r="N478"/>
      <c r="O478"/>
      <c r="P478" s="88"/>
      <c r="Q478" s="122"/>
      <c r="R478" s="122"/>
      <c r="S478"/>
      <c r="AD478"/>
      <c r="AE478" s="95"/>
      <c r="AF478" s="95"/>
      <c r="AG478" s="95"/>
      <c r="AH478" s="95"/>
      <c r="AI478" s="95"/>
      <c r="AJ478" s="95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2:50" s="120" customFormat="1">
      <c r="B479" s="81"/>
      <c r="C479" s="82"/>
      <c r="D479" s="82"/>
      <c r="E479" s="88"/>
      <c r="F479"/>
      <c r="G479" s="88"/>
      <c r="H479" s="88"/>
      <c r="I479" s="88"/>
      <c r="J479" s="88"/>
      <c r="K479" s="88"/>
      <c r="L479"/>
      <c r="M479"/>
      <c r="N479"/>
      <c r="O479"/>
      <c r="P479" s="88"/>
      <c r="Q479" s="122"/>
      <c r="R479" s="122"/>
      <c r="S479"/>
      <c r="AD479"/>
      <c r="AE479" s="95"/>
      <c r="AF479" s="95"/>
      <c r="AG479" s="95"/>
      <c r="AH479" s="95"/>
      <c r="AI479" s="95"/>
      <c r="AJ479" s="95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2:50" s="120" customFormat="1">
      <c r="B480" s="81"/>
      <c r="C480" s="82"/>
      <c r="D480" s="82"/>
      <c r="E480" s="88"/>
      <c r="F480"/>
      <c r="G480" s="88"/>
      <c r="H480" s="88"/>
      <c r="I480" s="88"/>
      <c r="J480" s="88"/>
      <c r="K480" s="88"/>
      <c r="L480"/>
      <c r="M480"/>
      <c r="N480"/>
      <c r="O480"/>
      <c r="P480" s="88"/>
      <c r="Q480" s="122"/>
      <c r="R480" s="122"/>
      <c r="S480"/>
      <c r="AD480"/>
      <c r="AE480" s="95"/>
      <c r="AF480" s="95"/>
      <c r="AG480" s="95"/>
      <c r="AH480" s="95"/>
      <c r="AI480" s="95"/>
      <c r="AJ480" s="95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2:50" s="120" customFormat="1">
      <c r="B481" s="81"/>
      <c r="C481" s="82"/>
      <c r="D481" s="82"/>
      <c r="E481" s="88"/>
      <c r="F481"/>
      <c r="G481" s="88"/>
      <c r="H481" s="88"/>
      <c r="I481" s="88"/>
      <c r="J481" s="88"/>
      <c r="K481" s="88"/>
      <c r="L481"/>
      <c r="M481"/>
      <c r="N481"/>
      <c r="O481"/>
      <c r="P481" s="88"/>
      <c r="Q481" s="122"/>
      <c r="R481" s="122"/>
      <c r="S481"/>
      <c r="AD481"/>
      <c r="AE481" s="95"/>
      <c r="AF481" s="95"/>
      <c r="AG481" s="95"/>
      <c r="AH481" s="95"/>
      <c r="AI481" s="95"/>
      <c r="AJ481" s="95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2:50" s="120" customFormat="1">
      <c r="B482" s="81"/>
      <c r="C482" s="82"/>
      <c r="D482" s="82"/>
      <c r="E482" s="88"/>
      <c r="F482"/>
      <c r="G482" s="88"/>
      <c r="H482" s="88"/>
      <c r="I482" s="88"/>
      <c r="J482" s="88"/>
      <c r="K482" s="88"/>
      <c r="L482"/>
      <c r="M482"/>
      <c r="N482"/>
      <c r="O482"/>
      <c r="P482" s="88"/>
      <c r="Q482" s="122"/>
      <c r="R482" s="122"/>
      <c r="S482"/>
      <c r="AD482"/>
      <c r="AE482" s="95"/>
      <c r="AF482" s="95"/>
      <c r="AG482" s="95"/>
      <c r="AH482" s="95"/>
      <c r="AI482" s="95"/>
      <c r="AJ482" s="95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2:50" s="120" customFormat="1">
      <c r="B483" s="81"/>
      <c r="C483" s="82"/>
      <c r="D483" s="82"/>
      <c r="E483" s="88"/>
      <c r="F483"/>
      <c r="G483" s="88"/>
      <c r="H483" s="88"/>
      <c r="I483" s="88"/>
      <c r="J483" s="88"/>
      <c r="K483" s="88"/>
      <c r="L483"/>
      <c r="M483"/>
      <c r="N483"/>
      <c r="O483"/>
      <c r="P483" s="88"/>
      <c r="Q483" s="122"/>
      <c r="R483" s="122"/>
      <c r="S483"/>
      <c r="AD483"/>
      <c r="AE483" s="95"/>
      <c r="AF483" s="95"/>
      <c r="AG483" s="95"/>
      <c r="AH483" s="95"/>
      <c r="AI483" s="95"/>
      <c r="AJ483" s="95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2:50" s="120" customFormat="1">
      <c r="B484" s="81"/>
      <c r="C484" s="82"/>
      <c r="D484" s="82"/>
      <c r="E484" s="88"/>
      <c r="F484"/>
      <c r="G484" s="88"/>
      <c r="H484" s="88"/>
      <c r="I484" s="88"/>
      <c r="J484" s="88"/>
      <c r="K484" s="88"/>
      <c r="L484"/>
      <c r="M484"/>
      <c r="N484"/>
      <c r="O484"/>
      <c r="P484" s="88"/>
      <c r="Q484" s="122"/>
      <c r="R484" s="122"/>
      <c r="S484"/>
      <c r="AD484"/>
      <c r="AE484" s="95"/>
      <c r="AF484" s="95"/>
      <c r="AG484" s="95"/>
      <c r="AH484" s="95"/>
      <c r="AI484" s="95"/>
      <c r="AJ484" s="95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2:50" s="120" customFormat="1">
      <c r="B485" s="81"/>
      <c r="C485" s="82"/>
      <c r="D485" s="82"/>
      <c r="E485" s="88"/>
      <c r="F485"/>
      <c r="G485" s="88"/>
      <c r="H485" s="88"/>
      <c r="I485" s="88"/>
      <c r="J485" s="88"/>
      <c r="K485" s="88"/>
      <c r="L485"/>
      <c r="M485"/>
      <c r="N485"/>
      <c r="O485"/>
      <c r="P485" s="88"/>
      <c r="Q485" s="122"/>
      <c r="R485" s="122"/>
      <c r="S485"/>
      <c r="AD485"/>
      <c r="AE485" s="95"/>
      <c r="AF485" s="95"/>
      <c r="AG485" s="95"/>
      <c r="AH485" s="95"/>
      <c r="AI485" s="95"/>
      <c r="AJ485" s="9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2:50" s="120" customFormat="1">
      <c r="B486" s="81"/>
      <c r="C486" s="82"/>
      <c r="D486" s="82"/>
      <c r="E486" s="88"/>
      <c r="F486"/>
      <c r="G486" s="88"/>
      <c r="H486" s="88"/>
      <c r="I486" s="88"/>
      <c r="J486" s="88"/>
      <c r="K486" s="88"/>
      <c r="L486"/>
      <c r="M486"/>
      <c r="N486"/>
      <c r="O486"/>
      <c r="P486" s="88"/>
      <c r="Q486" s="122"/>
      <c r="R486" s="122"/>
      <c r="S486"/>
      <c r="AD486"/>
      <c r="AE486" s="95"/>
      <c r="AF486" s="95"/>
      <c r="AG486" s="95"/>
      <c r="AH486" s="95"/>
      <c r="AI486" s="95"/>
      <c r="AJ486" s="95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2:50" s="120" customFormat="1">
      <c r="B487" s="81"/>
      <c r="C487" s="82"/>
      <c r="D487" s="82"/>
      <c r="E487" s="88"/>
      <c r="F487"/>
      <c r="G487" s="88"/>
      <c r="H487" s="88"/>
      <c r="I487" s="88"/>
      <c r="J487" s="88"/>
      <c r="K487" s="88"/>
      <c r="L487"/>
      <c r="M487"/>
      <c r="N487"/>
      <c r="O487"/>
      <c r="P487" s="88"/>
      <c r="Q487" s="122"/>
      <c r="R487" s="122"/>
      <c r="S487"/>
      <c r="AD487"/>
      <c r="AE487" s="95"/>
      <c r="AF487" s="95"/>
      <c r="AG487" s="95"/>
      <c r="AH487" s="95"/>
      <c r="AI487" s="95"/>
      <c r="AJ487" s="95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2:50" s="120" customFormat="1">
      <c r="B488" s="81"/>
      <c r="C488" s="82"/>
      <c r="D488" s="82"/>
      <c r="E488" s="88"/>
      <c r="F488"/>
      <c r="G488" s="88"/>
      <c r="H488" s="88"/>
      <c r="I488" s="88"/>
      <c r="J488" s="88"/>
      <c r="K488" s="88"/>
      <c r="L488"/>
      <c r="M488"/>
      <c r="N488"/>
      <c r="O488"/>
      <c r="P488" s="88"/>
      <c r="Q488" s="122"/>
      <c r="R488" s="122"/>
      <c r="S488"/>
      <c r="AD488"/>
      <c r="AE488" s="95"/>
      <c r="AF488" s="95"/>
      <c r="AG488" s="95"/>
      <c r="AH488" s="95"/>
      <c r="AI488" s="95"/>
      <c r="AJ488" s="95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2:50" s="120" customFormat="1">
      <c r="B489" s="81"/>
      <c r="C489" s="82"/>
      <c r="D489" s="82"/>
      <c r="E489" s="88"/>
      <c r="F489"/>
      <c r="G489" s="88"/>
      <c r="H489" s="88"/>
      <c r="I489" s="88"/>
      <c r="J489" s="88"/>
      <c r="K489" s="88"/>
      <c r="L489"/>
      <c r="M489"/>
      <c r="N489"/>
      <c r="O489"/>
      <c r="P489" s="88"/>
      <c r="Q489" s="122"/>
      <c r="R489" s="122"/>
      <c r="S489"/>
      <c r="AD489"/>
      <c r="AE489" s="95"/>
      <c r="AF489" s="95"/>
      <c r="AG489" s="95"/>
      <c r="AH489" s="95"/>
      <c r="AI489" s="95"/>
      <c r="AJ489" s="95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2:50" s="120" customFormat="1">
      <c r="B490" s="81"/>
      <c r="C490" s="82"/>
      <c r="D490" s="82"/>
      <c r="E490" s="88"/>
      <c r="F490"/>
      <c r="G490" s="88"/>
      <c r="H490" s="88"/>
      <c r="I490" s="88"/>
      <c r="J490" s="88"/>
      <c r="K490" s="88"/>
      <c r="L490"/>
      <c r="M490"/>
      <c r="N490"/>
      <c r="O490"/>
      <c r="P490" s="88"/>
      <c r="Q490" s="122"/>
      <c r="R490" s="122"/>
      <c r="S490"/>
      <c r="AD490"/>
      <c r="AE490" s="95"/>
      <c r="AF490" s="95"/>
      <c r="AG490" s="95"/>
      <c r="AH490" s="95"/>
      <c r="AI490" s="95"/>
      <c r="AJ490" s="95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2:50" s="120" customFormat="1">
      <c r="B491" s="81"/>
      <c r="C491" s="82"/>
      <c r="D491" s="82"/>
      <c r="E491" s="88"/>
      <c r="F491"/>
      <c r="G491" s="88"/>
      <c r="H491" s="88"/>
      <c r="I491" s="88"/>
      <c r="J491" s="88"/>
      <c r="K491" s="88"/>
      <c r="L491"/>
      <c r="M491"/>
      <c r="N491"/>
      <c r="O491"/>
      <c r="P491" s="88"/>
      <c r="Q491" s="122"/>
      <c r="R491" s="122"/>
      <c r="S491"/>
      <c r="AD491"/>
      <c r="AE491" s="95"/>
      <c r="AF491" s="95"/>
      <c r="AG491" s="95"/>
      <c r="AH491" s="95"/>
      <c r="AI491" s="95"/>
      <c r="AJ491" s="95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2:50" s="120" customFormat="1">
      <c r="B492" s="81"/>
      <c r="C492" s="82"/>
      <c r="D492" s="82"/>
      <c r="E492" s="88"/>
      <c r="F492"/>
      <c r="G492" s="88"/>
      <c r="H492" s="88"/>
      <c r="I492" s="88"/>
      <c r="J492" s="88"/>
      <c r="K492" s="88"/>
      <c r="L492"/>
      <c r="M492"/>
      <c r="N492"/>
      <c r="O492"/>
      <c r="P492" s="88"/>
      <c r="Q492" s="122"/>
      <c r="R492" s="122"/>
      <c r="S492"/>
      <c r="AD492"/>
      <c r="AE492" s="95"/>
      <c r="AF492" s="95"/>
      <c r="AG492" s="95"/>
      <c r="AH492" s="95"/>
      <c r="AI492" s="95"/>
      <c r="AJ492" s="95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2:50" s="120" customFormat="1">
      <c r="B493" s="81"/>
      <c r="C493" s="82"/>
      <c r="D493" s="82"/>
      <c r="E493" s="88"/>
      <c r="F493"/>
      <c r="G493" s="88"/>
      <c r="H493" s="88"/>
      <c r="I493" s="88"/>
      <c r="J493" s="88"/>
      <c r="K493" s="88"/>
      <c r="L493"/>
      <c r="M493"/>
      <c r="N493"/>
      <c r="O493"/>
      <c r="P493" s="88"/>
      <c r="Q493" s="122"/>
      <c r="R493" s="122"/>
      <c r="S493"/>
      <c r="AD493"/>
      <c r="AE493" s="95"/>
      <c r="AF493" s="95"/>
      <c r="AG493" s="95"/>
      <c r="AH493" s="95"/>
      <c r="AI493" s="95"/>
      <c r="AJ493" s="95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2:50" s="120" customFormat="1">
      <c r="B494" s="81"/>
      <c r="C494" s="82"/>
      <c r="D494" s="82"/>
      <c r="E494" s="88"/>
      <c r="F494"/>
      <c r="G494" s="88"/>
      <c r="H494" s="88"/>
      <c r="I494" s="88"/>
      <c r="J494" s="88"/>
      <c r="K494" s="88"/>
      <c r="L494"/>
      <c r="M494"/>
      <c r="N494"/>
      <c r="O494"/>
      <c r="P494" s="88"/>
      <c r="Q494" s="122"/>
      <c r="R494" s="122"/>
      <c r="S494"/>
      <c r="AD494"/>
      <c r="AE494" s="95"/>
      <c r="AF494" s="95"/>
      <c r="AG494" s="95"/>
      <c r="AH494" s="95"/>
      <c r="AI494" s="95"/>
      <c r="AJ494" s="95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2:50" s="120" customFormat="1">
      <c r="B495" s="81"/>
      <c r="C495" s="82"/>
      <c r="D495" s="82"/>
      <c r="E495" s="88"/>
      <c r="F495"/>
      <c r="G495" s="88"/>
      <c r="H495" s="88"/>
      <c r="I495" s="88"/>
      <c r="J495" s="88"/>
      <c r="K495" s="88"/>
      <c r="L495"/>
      <c r="M495"/>
      <c r="N495"/>
      <c r="O495"/>
      <c r="P495" s="88"/>
      <c r="Q495" s="122"/>
      <c r="R495" s="122"/>
      <c r="S495"/>
      <c r="AD495"/>
      <c r="AE495" s="95"/>
      <c r="AF495" s="95"/>
      <c r="AG495" s="95"/>
      <c r="AH495" s="95"/>
      <c r="AI495" s="95"/>
      <c r="AJ495" s="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2:50" s="120" customFormat="1">
      <c r="B496" s="81"/>
      <c r="C496" s="82"/>
      <c r="D496" s="82"/>
      <c r="E496" s="88"/>
      <c r="F496"/>
      <c r="G496" s="88"/>
      <c r="H496" s="88"/>
      <c r="I496" s="88"/>
      <c r="J496" s="88"/>
      <c r="K496" s="88"/>
      <c r="L496"/>
      <c r="M496"/>
      <c r="N496"/>
      <c r="O496"/>
      <c r="P496" s="88"/>
      <c r="Q496" s="122"/>
      <c r="R496" s="122"/>
      <c r="S496"/>
      <c r="AD496"/>
      <c r="AE496" s="95"/>
      <c r="AF496" s="95"/>
      <c r="AG496" s="95"/>
      <c r="AH496" s="95"/>
      <c r="AI496" s="95"/>
      <c r="AJ496" s="95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2:50" s="120" customFormat="1">
      <c r="B497" s="81"/>
      <c r="C497" s="82"/>
      <c r="D497" s="82"/>
      <c r="E497" s="88"/>
      <c r="F497"/>
      <c r="G497" s="88"/>
      <c r="H497" s="88"/>
      <c r="I497" s="88"/>
      <c r="J497" s="88"/>
      <c r="K497" s="88"/>
      <c r="L497"/>
      <c r="M497"/>
      <c r="N497"/>
      <c r="O497"/>
      <c r="P497" s="88"/>
      <c r="Q497" s="122"/>
      <c r="R497" s="122"/>
      <c r="S497"/>
      <c r="AD497"/>
      <c r="AE497" s="95"/>
      <c r="AF497" s="95"/>
      <c r="AG497" s="95"/>
      <c r="AH497" s="95"/>
      <c r="AI497" s="95"/>
      <c r="AJ497" s="95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2:50" s="120" customFormat="1">
      <c r="B498" s="81"/>
      <c r="C498" s="82"/>
      <c r="D498" s="82"/>
      <c r="E498" s="88"/>
      <c r="F498"/>
      <c r="G498" s="88"/>
      <c r="H498" s="88"/>
      <c r="I498" s="88"/>
      <c r="J498" s="88"/>
      <c r="K498" s="88"/>
      <c r="L498"/>
      <c r="M498"/>
      <c r="N498"/>
      <c r="O498"/>
      <c r="P498" s="88"/>
      <c r="Q498" s="122"/>
      <c r="R498" s="122"/>
      <c r="S498"/>
      <c r="AD498"/>
      <c r="AE498" s="95"/>
      <c r="AF498" s="95"/>
      <c r="AG498" s="95"/>
      <c r="AH498" s="95"/>
      <c r="AI498" s="95"/>
      <c r="AJ498" s="95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2:50" s="120" customFormat="1">
      <c r="B499" s="81"/>
      <c r="C499" s="82"/>
      <c r="D499" s="82"/>
      <c r="E499" s="88"/>
      <c r="F499"/>
      <c r="G499" s="88"/>
      <c r="H499" s="88"/>
      <c r="I499" s="88"/>
      <c r="J499" s="88"/>
      <c r="K499" s="88"/>
      <c r="L499"/>
      <c r="M499"/>
      <c r="N499"/>
      <c r="O499"/>
      <c r="P499" s="88"/>
      <c r="Q499" s="122"/>
      <c r="R499" s="122"/>
      <c r="S499"/>
      <c r="AD499"/>
      <c r="AE499" s="95"/>
      <c r="AF499" s="95"/>
      <c r="AG499" s="95"/>
      <c r="AH499" s="95"/>
      <c r="AI499" s="95"/>
      <c r="AJ499" s="95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2:50" s="120" customFormat="1">
      <c r="B500" s="81"/>
      <c r="C500" s="82"/>
      <c r="D500" s="82"/>
      <c r="E500" s="88"/>
      <c r="F500"/>
      <c r="G500" s="88"/>
      <c r="H500" s="88"/>
      <c r="I500" s="88"/>
      <c r="J500" s="88"/>
      <c r="K500" s="88"/>
      <c r="L500"/>
      <c r="M500"/>
      <c r="N500"/>
      <c r="O500"/>
      <c r="P500" s="88"/>
      <c r="Q500" s="122"/>
      <c r="R500" s="122"/>
      <c r="S500"/>
      <c r="AD500"/>
      <c r="AE500" s="95"/>
      <c r="AF500" s="95"/>
      <c r="AG500" s="95"/>
      <c r="AH500" s="95"/>
      <c r="AI500" s="95"/>
      <c r="AJ500" s="95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2:50" s="120" customFormat="1">
      <c r="B501" s="81"/>
      <c r="C501" s="82"/>
      <c r="D501" s="82"/>
      <c r="E501" s="88"/>
      <c r="F501"/>
      <c r="G501" s="88"/>
      <c r="H501" s="88"/>
      <c r="I501" s="88"/>
      <c r="J501" s="88"/>
      <c r="K501" s="88"/>
      <c r="L501"/>
      <c r="M501"/>
      <c r="N501"/>
      <c r="O501"/>
      <c r="P501" s="88"/>
      <c r="Q501" s="122"/>
      <c r="R501" s="122"/>
      <c r="S501"/>
      <c r="AD501"/>
      <c r="AE501" s="95"/>
      <c r="AF501" s="95"/>
      <c r="AG501" s="95"/>
      <c r="AH501" s="95"/>
      <c r="AI501" s="95"/>
      <c r="AJ501" s="95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2:50" s="120" customFormat="1">
      <c r="B502" s="81"/>
      <c r="C502" s="82"/>
      <c r="D502" s="82"/>
      <c r="E502" s="88"/>
      <c r="F502"/>
      <c r="G502" s="88"/>
      <c r="H502" s="88"/>
      <c r="I502" s="88"/>
      <c r="J502" s="88"/>
      <c r="K502" s="88"/>
      <c r="L502"/>
      <c r="M502"/>
      <c r="N502"/>
      <c r="O502"/>
      <c r="P502" s="88"/>
      <c r="Q502" s="122"/>
      <c r="R502" s="122"/>
      <c r="S502"/>
      <c r="AD502"/>
      <c r="AE502" s="95"/>
      <c r="AF502" s="95"/>
      <c r="AG502" s="95"/>
      <c r="AH502" s="95"/>
      <c r="AI502" s="95"/>
      <c r="AJ502" s="95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2:50" s="120" customFormat="1">
      <c r="B503" s="81"/>
      <c r="C503" s="82"/>
      <c r="D503" s="82"/>
      <c r="E503" s="88"/>
      <c r="F503"/>
      <c r="G503" s="88"/>
      <c r="H503" s="88"/>
      <c r="I503" s="88"/>
      <c r="J503" s="88"/>
      <c r="K503" s="88"/>
      <c r="L503"/>
      <c r="M503"/>
      <c r="N503"/>
      <c r="O503"/>
      <c r="P503" s="88"/>
      <c r="Q503" s="122"/>
      <c r="R503" s="122"/>
      <c r="S503"/>
      <c r="AD503"/>
      <c r="AE503" s="95"/>
      <c r="AF503" s="95"/>
      <c r="AG503" s="95"/>
      <c r="AH503" s="95"/>
      <c r="AI503" s="95"/>
      <c r="AJ503" s="95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2:50" s="120" customFormat="1">
      <c r="B504" s="81"/>
      <c r="C504" s="82"/>
      <c r="D504" s="82"/>
      <c r="E504" s="88"/>
      <c r="F504"/>
      <c r="G504" s="88"/>
      <c r="H504" s="88"/>
      <c r="I504" s="88"/>
      <c r="J504" s="88"/>
      <c r="K504" s="88"/>
      <c r="L504"/>
      <c r="M504"/>
      <c r="N504"/>
      <c r="O504"/>
      <c r="P504" s="88"/>
      <c r="Q504" s="122"/>
      <c r="R504" s="122"/>
      <c r="S504"/>
      <c r="AD504"/>
      <c r="AE504" s="95"/>
      <c r="AF504" s="95"/>
      <c r="AG504" s="95"/>
      <c r="AH504" s="95"/>
      <c r="AI504" s="95"/>
      <c r="AJ504" s="95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2:50" s="120" customFormat="1">
      <c r="B505" s="81"/>
      <c r="C505" s="82"/>
      <c r="D505" s="82"/>
      <c r="E505" s="88"/>
      <c r="F505"/>
      <c r="G505" s="88"/>
      <c r="H505" s="88"/>
      <c r="I505" s="88"/>
      <c r="J505" s="88"/>
      <c r="K505" s="88"/>
      <c r="L505"/>
      <c r="M505"/>
      <c r="N505"/>
      <c r="O505"/>
      <c r="P505" s="88"/>
      <c r="Q505" s="122"/>
      <c r="R505" s="122"/>
      <c r="S505"/>
      <c r="AD505"/>
      <c r="AE505" s="95"/>
      <c r="AF505" s="95"/>
      <c r="AG505" s="95"/>
      <c r="AH505" s="95"/>
      <c r="AI505" s="95"/>
      <c r="AJ505" s="9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2:50" s="120" customFormat="1">
      <c r="B506" s="81"/>
      <c r="C506" s="82"/>
      <c r="D506" s="82"/>
      <c r="E506" s="88"/>
      <c r="F506"/>
      <c r="G506" s="88"/>
      <c r="H506" s="88"/>
      <c r="I506" s="88"/>
      <c r="J506" s="88"/>
      <c r="K506" s="88"/>
      <c r="L506"/>
      <c r="M506"/>
      <c r="N506"/>
      <c r="O506"/>
      <c r="P506" s="88"/>
      <c r="Q506" s="122"/>
      <c r="R506" s="122"/>
      <c r="S506"/>
      <c r="AD506"/>
      <c r="AE506" s="95"/>
      <c r="AF506" s="95"/>
      <c r="AG506" s="95"/>
      <c r="AH506" s="95"/>
      <c r="AI506" s="95"/>
      <c r="AJ506" s="95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2:50" s="120" customFormat="1">
      <c r="B507" s="81"/>
      <c r="C507" s="82"/>
      <c r="D507" s="82"/>
      <c r="E507" s="88"/>
      <c r="F507"/>
      <c r="G507" s="88"/>
      <c r="H507" s="88"/>
      <c r="I507" s="88"/>
      <c r="J507" s="88"/>
      <c r="K507" s="88"/>
      <c r="L507"/>
      <c r="M507"/>
      <c r="N507"/>
      <c r="O507"/>
      <c r="P507" s="88"/>
      <c r="Q507" s="122"/>
      <c r="R507" s="122"/>
      <c r="S507"/>
      <c r="AD507"/>
      <c r="AE507" s="95"/>
      <c r="AF507" s="95"/>
      <c r="AG507" s="95"/>
      <c r="AH507" s="95"/>
      <c r="AI507" s="95"/>
      <c r="AJ507" s="95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2:50" s="120" customFormat="1">
      <c r="B508" s="81"/>
      <c r="C508" s="82"/>
      <c r="D508" s="82"/>
      <c r="E508" s="88"/>
      <c r="F508"/>
      <c r="G508" s="88"/>
      <c r="H508" s="88"/>
      <c r="I508" s="88"/>
      <c r="J508" s="88"/>
      <c r="K508" s="88"/>
      <c r="L508"/>
      <c r="M508"/>
      <c r="N508"/>
      <c r="O508"/>
      <c r="P508" s="88"/>
      <c r="Q508" s="122"/>
      <c r="R508" s="122"/>
      <c r="S508"/>
      <c r="AD508"/>
      <c r="AE508" s="95"/>
      <c r="AF508" s="95"/>
      <c r="AG508" s="95"/>
      <c r="AH508" s="95"/>
      <c r="AI508" s="95"/>
      <c r="AJ508" s="95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2:50" s="120" customFormat="1">
      <c r="B509" s="81"/>
      <c r="C509" s="82"/>
      <c r="D509" s="82"/>
      <c r="E509" s="88"/>
      <c r="F509"/>
      <c r="G509" s="88"/>
      <c r="H509" s="88"/>
      <c r="I509" s="88"/>
      <c r="J509" s="88"/>
      <c r="K509" s="88"/>
      <c r="L509"/>
      <c r="M509"/>
      <c r="N509"/>
      <c r="O509"/>
      <c r="P509" s="88"/>
      <c r="Q509" s="122"/>
      <c r="R509" s="122"/>
      <c r="S509"/>
      <c r="AD509"/>
      <c r="AE509" s="95"/>
      <c r="AF509" s="95"/>
      <c r="AG509" s="95"/>
      <c r="AH509" s="95"/>
      <c r="AI509" s="95"/>
      <c r="AJ509" s="95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2:50" s="120" customFormat="1">
      <c r="B510" s="81"/>
      <c r="C510" s="82"/>
      <c r="D510" s="82"/>
      <c r="E510" s="88"/>
      <c r="F510"/>
      <c r="G510" s="88"/>
      <c r="H510" s="88"/>
      <c r="I510" s="88"/>
      <c r="J510" s="88"/>
      <c r="K510" s="88"/>
      <c r="L510"/>
      <c r="M510"/>
      <c r="N510"/>
      <c r="O510"/>
      <c r="P510" s="88"/>
      <c r="Q510" s="122"/>
      <c r="R510" s="122"/>
      <c r="S510"/>
      <c r="AD510"/>
      <c r="AE510" s="95"/>
      <c r="AF510" s="95"/>
      <c r="AG510" s="95"/>
      <c r="AH510" s="95"/>
      <c r="AI510" s="95"/>
      <c r="AJ510" s="95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2:50" s="120" customFormat="1">
      <c r="B511" s="81"/>
      <c r="C511" s="82"/>
      <c r="D511" s="82"/>
      <c r="E511" s="88"/>
      <c r="F511"/>
      <c r="G511" s="88"/>
      <c r="H511" s="88"/>
      <c r="I511" s="88"/>
      <c r="J511" s="88"/>
      <c r="K511" s="88"/>
      <c r="L511"/>
      <c r="M511"/>
      <c r="N511"/>
      <c r="O511"/>
      <c r="P511" s="88"/>
      <c r="Q511" s="122"/>
      <c r="R511" s="122"/>
      <c r="S511"/>
      <c r="AD511"/>
      <c r="AE511" s="95"/>
      <c r="AF511" s="95"/>
      <c r="AG511" s="95"/>
      <c r="AH511" s="95"/>
      <c r="AI511" s="95"/>
      <c r="AJ511" s="95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2:50" s="120" customFormat="1">
      <c r="B512" s="81"/>
      <c r="C512" s="82"/>
      <c r="D512" s="82"/>
      <c r="E512" s="88"/>
      <c r="F512"/>
      <c r="G512" s="88"/>
      <c r="H512" s="88"/>
      <c r="I512" s="88"/>
      <c r="J512" s="88"/>
      <c r="K512" s="88"/>
      <c r="L512"/>
      <c r="M512"/>
      <c r="N512"/>
      <c r="O512"/>
      <c r="P512" s="88"/>
      <c r="Q512" s="122"/>
      <c r="R512" s="122"/>
      <c r="S512"/>
      <c r="AD512"/>
      <c r="AE512" s="95"/>
      <c r="AF512" s="95"/>
      <c r="AG512" s="95"/>
      <c r="AH512" s="95"/>
      <c r="AI512" s="95"/>
      <c r="AJ512" s="95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2:50" s="120" customFormat="1">
      <c r="B513" s="81"/>
      <c r="C513" s="82"/>
      <c r="D513" s="82"/>
      <c r="E513" s="88"/>
      <c r="F513"/>
      <c r="G513" s="88"/>
      <c r="H513" s="88"/>
      <c r="I513" s="88"/>
      <c r="J513" s="88"/>
      <c r="K513" s="88"/>
      <c r="L513"/>
      <c r="M513"/>
      <c r="N513"/>
      <c r="O513"/>
      <c r="P513" s="88"/>
      <c r="Q513" s="122"/>
      <c r="R513" s="122"/>
      <c r="S513"/>
      <c r="AD513"/>
      <c r="AE513" s="95"/>
      <c r="AF513" s="95"/>
      <c r="AG513" s="95"/>
      <c r="AH513" s="95"/>
      <c r="AI513" s="95"/>
      <c r="AJ513" s="95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2:50" s="120" customFormat="1">
      <c r="B514" s="81"/>
      <c r="C514" s="82"/>
      <c r="D514" s="82"/>
      <c r="E514" s="88"/>
      <c r="F514"/>
      <c r="G514" s="88"/>
      <c r="H514" s="88"/>
      <c r="I514" s="88"/>
      <c r="J514" s="88"/>
      <c r="K514" s="88"/>
      <c r="L514"/>
      <c r="M514"/>
      <c r="N514"/>
      <c r="O514"/>
      <c r="P514" s="88"/>
      <c r="Q514" s="122"/>
      <c r="R514" s="122"/>
      <c r="S514"/>
      <c r="AD514"/>
      <c r="AE514" s="95"/>
      <c r="AF514" s="95"/>
      <c r="AG514" s="95"/>
      <c r="AH514" s="95"/>
      <c r="AI514" s="95"/>
      <c r="AJ514" s="95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2:50" s="120" customFormat="1">
      <c r="B515" s="81"/>
      <c r="C515" s="82"/>
      <c r="D515" s="82"/>
      <c r="E515" s="88"/>
      <c r="F515"/>
      <c r="G515" s="88"/>
      <c r="H515" s="88"/>
      <c r="I515" s="88"/>
      <c r="J515" s="88"/>
      <c r="K515" s="88"/>
      <c r="L515"/>
      <c r="M515"/>
      <c r="N515"/>
      <c r="O515"/>
      <c r="P515" s="88"/>
      <c r="Q515" s="122"/>
      <c r="R515" s="122"/>
      <c r="S515"/>
      <c r="AD515"/>
      <c r="AE515" s="95"/>
      <c r="AF515" s="95"/>
      <c r="AG515" s="95"/>
      <c r="AH515" s="95"/>
      <c r="AI515" s="95"/>
      <c r="AJ515" s="9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2:50" s="120" customFormat="1">
      <c r="B516" s="81"/>
      <c r="C516" s="82"/>
      <c r="D516" s="82"/>
      <c r="E516" s="88"/>
      <c r="F516"/>
      <c r="G516" s="88"/>
      <c r="H516" s="88"/>
      <c r="I516" s="88"/>
      <c r="J516" s="88"/>
      <c r="K516" s="88"/>
      <c r="L516"/>
      <c r="M516"/>
      <c r="N516"/>
      <c r="O516"/>
      <c r="P516" s="88"/>
      <c r="Q516" s="122"/>
      <c r="R516" s="122"/>
      <c r="S516"/>
      <c r="AD516"/>
      <c r="AE516" s="95"/>
      <c r="AF516" s="95"/>
      <c r="AG516" s="95"/>
      <c r="AH516" s="95"/>
      <c r="AI516" s="95"/>
      <c r="AJ516" s="95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2:50" s="120" customFormat="1">
      <c r="B517" s="81"/>
      <c r="C517" s="82"/>
      <c r="D517" s="82"/>
      <c r="E517" s="88"/>
      <c r="F517"/>
      <c r="G517" s="88"/>
      <c r="H517" s="88"/>
      <c r="I517" s="88"/>
      <c r="J517" s="88"/>
      <c r="K517" s="88"/>
      <c r="L517"/>
      <c r="M517"/>
      <c r="N517"/>
      <c r="O517"/>
      <c r="P517" s="88"/>
      <c r="Q517" s="122"/>
      <c r="R517" s="122"/>
      <c r="S517"/>
      <c r="AD517"/>
      <c r="AE517" s="95"/>
      <c r="AF517" s="95"/>
      <c r="AG517" s="95"/>
      <c r="AH517" s="95"/>
      <c r="AI517" s="95"/>
      <c r="AJ517" s="95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2:50" s="120" customFormat="1">
      <c r="B518" s="81"/>
      <c r="C518" s="82"/>
      <c r="D518" s="82"/>
      <c r="E518" s="88"/>
      <c r="F518"/>
      <c r="G518" s="88"/>
      <c r="H518" s="88"/>
      <c r="I518" s="88"/>
      <c r="J518" s="88"/>
      <c r="K518" s="88"/>
      <c r="L518"/>
      <c r="M518"/>
      <c r="N518"/>
      <c r="O518"/>
      <c r="P518" s="88"/>
      <c r="Q518" s="122"/>
      <c r="R518" s="122"/>
      <c r="S518"/>
      <c r="AD518"/>
      <c r="AE518" s="95"/>
      <c r="AF518" s="95"/>
      <c r="AG518" s="95"/>
      <c r="AH518" s="95"/>
      <c r="AI518" s="95"/>
      <c r="AJ518" s="95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2:50" s="120" customFormat="1">
      <c r="B519" s="81"/>
      <c r="C519" s="82"/>
      <c r="D519" s="82"/>
      <c r="E519" s="88"/>
      <c r="F519"/>
      <c r="G519" s="88"/>
      <c r="H519" s="88"/>
      <c r="I519" s="88"/>
      <c r="J519" s="88"/>
      <c r="K519" s="88"/>
      <c r="L519"/>
      <c r="M519"/>
      <c r="N519"/>
      <c r="O519"/>
      <c r="P519" s="88"/>
      <c r="Q519" s="122"/>
      <c r="R519" s="122"/>
      <c r="S519"/>
      <c r="AD519"/>
      <c r="AE519" s="95"/>
      <c r="AF519" s="95"/>
      <c r="AG519" s="95"/>
      <c r="AH519" s="95"/>
      <c r="AI519" s="95"/>
      <c r="AJ519" s="95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2:50" s="120" customFormat="1">
      <c r="B520" s="81"/>
      <c r="C520" s="82"/>
      <c r="D520" s="82"/>
      <c r="E520" s="88"/>
      <c r="F520"/>
      <c r="G520" s="88"/>
      <c r="H520" s="88"/>
      <c r="I520" s="88"/>
      <c r="J520" s="88"/>
      <c r="K520" s="88"/>
      <c r="L520"/>
      <c r="M520"/>
      <c r="N520"/>
      <c r="O520"/>
      <c r="P520" s="88"/>
      <c r="Q520" s="122"/>
      <c r="R520" s="122"/>
      <c r="S520"/>
      <c r="AD520"/>
      <c r="AE520" s="95"/>
      <c r="AF520" s="95"/>
      <c r="AG520" s="95"/>
      <c r="AH520" s="95"/>
      <c r="AI520" s="95"/>
      <c r="AJ520" s="95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2:50" s="120" customFormat="1">
      <c r="B521" s="81"/>
      <c r="C521" s="82"/>
      <c r="D521" s="82"/>
      <c r="E521" s="88"/>
      <c r="F521"/>
      <c r="G521" s="88"/>
      <c r="H521" s="88"/>
      <c r="I521" s="88"/>
      <c r="J521" s="88"/>
      <c r="K521" s="88"/>
      <c r="L521"/>
      <c r="M521"/>
      <c r="N521"/>
      <c r="O521"/>
      <c r="P521" s="88"/>
      <c r="Q521" s="122"/>
      <c r="R521" s="122"/>
      <c r="S521"/>
      <c r="AD521"/>
      <c r="AE521" s="95"/>
      <c r="AF521" s="95"/>
      <c r="AG521" s="95"/>
      <c r="AH521" s="95"/>
      <c r="AI521" s="95"/>
      <c r="AJ521" s="95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2:50" s="120" customFormat="1">
      <c r="B522" s="81"/>
      <c r="C522" s="82"/>
      <c r="D522" s="82"/>
      <c r="E522" s="88"/>
      <c r="F522"/>
      <c r="G522" s="88"/>
      <c r="H522" s="88"/>
      <c r="I522" s="88"/>
      <c r="J522" s="88"/>
      <c r="K522" s="88"/>
      <c r="L522"/>
      <c r="M522"/>
      <c r="N522"/>
      <c r="O522"/>
      <c r="P522" s="88"/>
      <c r="Q522" s="122"/>
      <c r="R522" s="122"/>
      <c r="S522"/>
      <c r="AD522"/>
      <c r="AE522" s="95"/>
      <c r="AF522" s="95"/>
      <c r="AG522" s="95"/>
      <c r="AH522" s="95"/>
      <c r="AI522" s="95"/>
      <c r="AJ522" s="95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2:50" s="120" customFormat="1">
      <c r="B523" s="81"/>
      <c r="C523" s="82"/>
      <c r="D523" s="82"/>
      <c r="E523" s="88"/>
      <c r="F523"/>
      <c r="G523" s="88"/>
      <c r="H523" s="88"/>
      <c r="I523" s="88"/>
      <c r="J523" s="88"/>
      <c r="K523" s="88"/>
      <c r="L523"/>
      <c r="M523"/>
      <c r="N523"/>
      <c r="O523"/>
      <c r="P523" s="88"/>
      <c r="Q523" s="122"/>
      <c r="R523" s="122"/>
      <c r="S523"/>
      <c r="AD523"/>
      <c r="AE523" s="95"/>
      <c r="AF523" s="95"/>
      <c r="AG523" s="95"/>
      <c r="AH523" s="95"/>
      <c r="AI523" s="95"/>
      <c r="AJ523" s="95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2:50" s="120" customFormat="1">
      <c r="B524" s="81"/>
      <c r="C524" s="82"/>
      <c r="D524" s="82"/>
      <c r="E524" s="88"/>
      <c r="F524"/>
      <c r="G524" s="88"/>
      <c r="H524" s="88"/>
      <c r="I524" s="88"/>
      <c r="J524" s="88"/>
      <c r="K524" s="88"/>
      <c r="L524"/>
      <c r="M524"/>
      <c r="N524"/>
      <c r="O524"/>
      <c r="P524" s="88"/>
      <c r="Q524" s="122"/>
      <c r="R524" s="122"/>
      <c r="S524"/>
      <c r="AD524"/>
      <c r="AE524" s="95"/>
      <c r="AF524" s="95"/>
      <c r="AG524" s="95"/>
      <c r="AH524" s="95"/>
      <c r="AI524" s="95"/>
      <c r="AJ524" s="95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2:50" s="120" customFormat="1">
      <c r="B525" s="81"/>
      <c r="C525" s="82"/>
      <c r="D525" s="82"/>
      <c r="E525" s="88"/>
      <c r="F525"/>
      <c r="G525" s="88"/>
      <c r="H525" s="88"/>
      <c r="I525" s="88"/>
      <c r="J525" s="88"/>
      <c r="K525" s="88"/>
      <c r="L525"/>
      <c r="M525"/>
      <c r="N525"/>
      <c r="O525"/>
      <c r="P525" s="88"/>
      <c r="Q525" s="122"/>
      <c r="R525" s="122"/>
      <c r="S525"/>
      <c r="AD525"/>
      <c r="AE525" s="95"/>
      <c r="AF525" s="95"/>
      <c r="AG525" s="95"/>
      <c r="AH525" s="95"/>
      <c r="AI525" s="95"/>
      <c r="AJ525" s="9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2:50" s="120" customFormat="1">
      <c r="B526" s="81"/>
      <c r="C526" s="82"/>
      <c r="D526" s="82"/>
      <c r="E526" s="88"/>
      <c r="F526"/>
      <c r="G526" s="88"/>
      <c r="H526" s="88"/>
      <c r="I526" s="88"/>
      <c r="J526" s="88"/>
      <c r="K526" s="88"/>
      <c r="L526"/>
      <c r="M526"/>
      <c r="N526"/>
      <c r="O526"/>
      <c r="P526" s="88"/>
      <c r="Q526" s="122"/>
      <c r="R526" s="122"/>
      <c r="S526"/>
      <c r="AD526"/>
      <c r="AE526" s="95"/>
      <c r="AF526" s="95"/>
      <c r="AG526" s="95"/>
      <c r="AH526" s="95"/>
      <c r="AI526" s="95"/>
      <c r="AJ526" s="95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2:50" s="120" customFormat="1">
      <c r="B527" s="81"/>
      <c r="C527" s="82"/>
      <c r="D527" s="82"/>
      <c r="E527" s="88"/>
      <c r="F527"/>
      <c r="G527" s="88"/>
      <c r="H527" s="88"/>
      <c r="I527" s="88"/>
      <c r="J527" s="88"/>
      <c r="K527" s="88"/>
      <c r="L527"/>
      <c r="M527"/>
      <c r="N527"/>
      <c r="O527"/>
      <c r="P527" s="88"/>
      <c r="Q527" s="122"/>
      <c r="R527" s="122"/>
      <c r="S527"/>
      <c r="AD527"/>
      <c r="AE527" s="95"/>
      <c r="AF527" s="95"/>
      <c r="AG527" s="95"/>
      <c r="AH527" s="95"/>
      <c r="AI527" s="95"/>
      <c r="AJ527" s="95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2:50" s="120" customFormat="1">
      <c r="B528" s="81"/>
      <c r="C528" s="82"/>
      <c r="D528" s="82"/>
      <c r="E528" s="88"/>
      <c r="F528"/>
      <c r="G528" s="88"/>
      <c r="H528" s="88"/>
      <c r="I528" s="88"/>
      <c r="J528" s="88"/>
      <c r="K528" s="88"/>
      <c r="L528"/>
      <c r="M528"/>
      <c r="N528"/>
      <c r="O528"/>
      <c r="P528" s="88"/>
      <c r="Q528" s="122"/>
      <c r="R528" s="122"/>
      <c r="S528"/>
      <c r="AD528"/>
      <c r="AE528" s="95"/>
      <c r="AF528" s="95"/>
      <c r="AG528" s="95"/>
      <c r="AH528" s="95"/>
      <c r="AI528" s="95"/>
      <c r="AJ528" s="95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2:50" s="120" customFormat="1">
      <c r="B529" s="81"/>
      <c r="C529" s="82"/>
      <c r="D529" s="82"/>
      <c r="E529" s="88"/>
      <c r="F529"/>
      <c r="G529" s="88"/>
      <c r="H529" s="88"/>
      <c r="I529" s="88"/>
      <c r="J529" s="88"/>
      <c r="K529" s="88"/>
      <c r="L529"/>
      <c r="M529"/>
      <c r="N529"/>
      <c r="O529"/>
      <c r="P529" s="88"/>
      <c r="Q529" s="122"/>
      <c r="R529" s="122"/>
      <c r="S529"/>
      <c r="AD529"/>
      <c r="AE529" s="95"/>
      <c r="AF529" s="95"/>
      <c r="AG529" s="95"/>
      <c r="AH529" s="95"/>
      <c r="AI529" s="95"/>
      <c r="AJ529" s="95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2:50" s="120" customFormat="1">
      <c r="B530" s="81"/>
      <c r="C530" s="82"/>
      <c r="D530" s="82"/>
      <c r="E530" s="88"/>
      <c r="F530"/>
      <c r="G530" s="88"/>
      <c r="H530" s="88"/>
      <c r="I530" s="88"/>
      <c r="J530" s="88"/>
      <c r="K530" s="88"/>
      <c r="L530"/>
      <c r="M530"/>
      <c r="N530"/>
      <c r="O530"/>
      <c r="P530" s="88"/>
      <c r="Q530" s="122"/>
      <c r="R530" s="122"/>
      <c r="S530"/>
      <c r="AD530"/>
      <c r="AE530" s="95"/>
      <c r="AF530" s="95"/>
      <c r="AG530" s="95"/>
      <c r="AH530" s="95"/>
      <c r="AI530" s="95"/>
      <c r="AJ530" s="95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2:50" s="120" customFormat="1">
      <c r="B531" s="81"/>
      <c r="C531" s="82"/>
      <c r="D531" s="82"/>
      <c r="E531" s="88"/>
      <c r="F531"/>
      <c r="G531" s="88"/>
      <c r="H531" s="88"/>
      <c r="I531" s="88"/>
      <c r="J531" s="88"/>
      <c r="K531" s="88"/>
      <c r="L531"/>
      <c r="M531"/>
      <c r="N531"/>
      <c r="O531"/>
      <c r="P531" s="88"/>
      <c r="Q531" s="122"/>
      <c r="R531" s="122"/>
      <c r="S531"/>
      <c r="AD531"/>
      <c r="AE531" s="95"/>
      <c r="AF531" s="95"/>
      <c r="AG531" s="95"/>
      <c r="AH531" s="95"/>
      <c r="AI531" s="95"/>
      <c r="AJ531" s="95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2:50" s="120" customFormat="1">
      <c r="B532" s="81"/>
      <c r="C532" s="82"/>
      <c r="D532" s="82"/>
      <c r="E532" s="88"/>
      <c r="F532"/>
      <c r="G532" s="88"/>
      <c r="H532" s="88"/>
      <c r="I532" s="88"/>
      <c r="J532" s="88"/>
      <c r="K532" s="88"/>
      <c r="L532"/>
      <c r="M532"/>
      <c r="N532"/>
      <c r="O532"/>
      <c r="P532" s="88"/>
      <c r="Q532" s="122"/>
      <c r="R532" s="122"/>
      <c r="S532"/>
      <c r="AD532"/>
      <c r="AE532" s="95"/>
      <c r="AF532" s="95"/>
      <c r="AG532" s="95"/>
      <c r="AH532" s="95"/>
      <c r="AI532" s="95"/>
      <c r="AJ532" s="95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2:50" s="120" customFormat="1">
      <c r="B533" s="81"/>
      <c r="C533" s="82"/>
      <c r="D533" s="82"/>
      <c r="E533" s="88"/>
      <c r="F533"/>
      <c r="G533" s="88"/>
      <c r="H533" s="88"/>
      <c r="I533" s="88"/>
      <c r="J533" s="88"/>
      <c r="K533" s="88"/>
      <c r="L533"/>
      <c r="M533"/>
      <c r="N533"/>
      <c r="O533"/>
      <c r="P533" s="88"/>
      <c r="Q533" s="122"/>
      <c r="R533" s="122"/>
      <c r="S533"/>
      <c r="AD533"/>
      <c r="AE533" s="95"/>
      <c r="AF533" s="95"/>
      <c r="AG533" s="95"/>
      <c r="AH533" s="95"/>
      <c r="AI533" s="95"/>
      <c r="AJ533" s="95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2:50" s="120" customFormat="1">
      <c r="B534" s="81"/>
      <c r="C534" s="82"/>
      <c r="D534" s="82"/>
      <c r="E534" s="88"/>
      <c r="F534"/>
      <c r="G534" s="88"/>
      <c r="H534" s="88"/>
      <c r="I534" s="88"/>
      <c r="J534" s="88"/>
      <c r="K534" s="88"/>
      <c r="L534"/>
      <c r="M534"/>
      <c r="N534"/>
      <c r="O534"/>
      <c r="P534" s="88"/>
      <c r="Q534" s="122"/>
      <c r="R534" s="122"/>
      <c r="S534"/>
      <c r="AD534"/>
      <c r="AE534" s="95"/>
      <c r="AF534" s="95"/>
      <c r="AG534" s="95"/>
      <c r="AH534" s="95"/>
      <c r="AI534" s="95"/>
      <c r="AJ534" s="95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2:50" s="120" customFormat="1">
      <c r="B535" s="81"/>
      <c r="C535" s="82"/>
      <c r="D535" s="82"/>
      <c r="E535" s="88"/>
      <c r="F535"/>
      <c r="G535" s="88"/>
      <c r="H535" s="88"/>
      <c r="I535" s="88"/>
      <c r="J535" s="88"/>
      <c r="K535" s="88"/>
      <c r="L535"/>
      <c r="M535"/>
      <c r="N535"/>
      <c r="O535"/>
      <c r="P535" s="88"/>
      <c r="Q535" s="122"/>
      <c r="R535" s="122"/>
      <c r="S535"/>
      <c r="AD535"/>
      <c r="AE535" s="95"/>
      <c r="AF535" s="95"/>
      <c r="AG535" s="95"/>
      <c r="AH535" s="95"/>
      <c r="AI535" s="95"/>
      <c r="AJ535" s="9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2:50" s="120" customFormat="1">
      <c r="B536" s="81"/>
      <c r="C536" s="82"/>
      <c r="D536" s="82"/>
      <c r="E536" s="88"/>
      <c r="F536"/>
      <c r="G536" s="88"/>
      <c r="H536" s="88"/>
      <c r="I536" s="88"/>
      <c r="J536" s="88"/>
      <c r="K536" s="88"/>
      <c r="L536"/>
      <c r="M536"/>
      <c r="N536"/>
      <c r="O536"/>
      <c r="P536" s="88"/>
      <c r="Q536" s="122"/>
      <c r="R536" s="122"/>
      <c r="S536"/>
      <c r="AD536"/>
      <c r="AE536" s="95"/>
      <c r="AF536" s="95"/>
      <c r="AG536" s="95"/>
      <c r="AH536" s="95"/>
      <c r="AI536" s="95"/>
      <c r="AJ536" s="95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2:50" s="120" customFormat="1">
      <c r="B537" s="81"/>
      <c r="C537" s="82"/>
      <c r="D537" s="82"/>
      <c r="E537" s="88"/>
      <c r="F537"/>
      <c r="G537" s="88"/>
      <c r="H537" s="88"/>
      <c r="I537" s="88"/>
      <c r="J537" s="88"/>
      <c r="K537" s="88"/>
      <c r="L537"/>
      <c r="M537"/>
      <c r="N537"/>
      <c r="O537"/>
      <c r="P537" s="88"/>
      <c r="Q537" s="122"/>
      <c r="R537" s="122"/>
      <c r="S537"/>
      <c r="AD537"/>
      <c r="AE537" s="95"/>
      <c r="AF537" s="95"/>
      <c r="AG537" s="95"/>
      <c r="AH537" s="95"/>
      <c r="AI537" s="95"/>
      <c r="AJ537" s="95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2:50" s="120" customFormat="1">
      <c r="B538" s="81"/>
      <c r="C538" s="82"/>
      <c r="D538" s="82"/>
      <c r="E538" s="88"/>
      <c r="F538"/>
      <c r="G538" s="88"/>
      <c r="H538" s="88"/>
      <c r="I538" s="88"/>
      <c r="J538" s="88"/>
      <c r="K538" s="88"/>
      <c r="L538"/>
      <c r="M538"/>
      <c r="N538"/>
      <c r="O538"/>
      <c r="P538" s="88"/>
      <c r="Q538" s="122"/>
      <c r="R538" s="122"/>
      <c r="S538"/>
      <c r="AD538"/>
      <c r="AE538" s="95"/>
      <c r="AF538" s="95"/>
      <c r="AG538" s="95"/>
      <c r="AH538" s="95"/>
      <c r="AI538" s="95"/>
      <c r="AJ538" s="95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2:50" s="120" customFormat="1">
      <c r="B539" s="81"/>
      <c r="C539" s="82"/>
      <c r="D539" s="82"/>
      <c r="E539" s="88"/>
      <c r="F539"/>
      <c r="G539" s="88"/>
      <c r="H539" s="88"/>
      <c r="I539" s="88"/>
      <c r="J539" s="88"/>
      <c r="K539" s="88"/>
      <c r="L539"/>
      <c r="M539"/>
      <c r="N539"/>
      <c r="O539"/>
      <c r="P539" s="88"/>
      <c r="Q539" s="122"/>
      <c r="R539" s="122"/>
      <c r="S539"/>
      <c r="AD539"/>
      <c r="AE539" s="95"/>
      <c r="AF539" s="95"/>
      <c r="AG539" s="95"/>
      <c r="AH539" s="95"/>
      <c r="AI539" s="95"/>
      <c r="AJ539" s="95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2:50" s="120" customFormat="1">
      <c r="B540" s="81"/>
      <c r="C540" s="82"/>
      <c r="D540" s="82"/>
      <c r="E540" s="88"/>
      <c r="F540"/>
      <c r="G540" s="88"/>
      <c r="H540" s="88"/>
      <c r="I540" s="88"/>
      <c r="J540" s="88"/>
      <c r="K540" s="88"/>
      <c r="L540"/>
      <c r="M540"/>
      <c r="N540"/>
      <c r="O540"/>
      <c r="P540" s="88"/>
      <c r="Q540" s="122"/>
      <c r="R540" s="122"/>
      <c r="S540"/>
      <c r="AD540"/>
      <c r="AE540" s="95"/>
      <c r="AF540" s="95"/>
      <c r="AG540" s="95"/>
      <c r="AH540" s="95"/>
      <c r="AI540" s="95"/>
      <c r="AJ540" s="95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2:50" s="120" customFormat="1">
      <c r="B541" s="81"/>
      <c r="C541" s="82"/>
      <c r="D541" s="82"/>
      <c r="E541" s="88"/>
      <c r="F541"/>
      <c r="G541" s="88"/>
      <c r="H541" s="88"/>
      <c r="I541" s="88"/>
      <c r="J541" s="88"/>
      <c r="K541" s="88"/>
      <c r="L541"/>
      <c r="M541"/>
      <c r="N541"/>
      <c r="O541"/>
      <c r="P541" s="88"/>
      <c r="Q541" s="122"/>
      <c r="R541" s="122"/>
      <c r="S541"/>
      <c r="AD541"/>
      <c r="AE541" s="95"/>
      <c r="AF541" s="95"/>
      <c r="AG541" s="95"/>
      <c r="AH541" s="95"/>
      <c r="AI541" s="95"/>
      <c r="AJ541" s="95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2:50" s="120" customFormat="1">
      <c r="B542" s="81"/>
      <c r="C542" s="82"/>
      <c r="D542" s="82"/>
      <c r="E542" s="88"/>
      <c r="F542"/>
      <c r="G542" s="88"/>
      <c r="H542" s="88"/>
      <c r="I542" s="88"/>
      <c r="J542" s="88"/>
      <c r="K542" s="88"/>
      <c r="L542"/>
      <c r="M542"/>
      <c r="N542"/>
      <c r="O542"/>
      <c r="P542" s="88"/>
      <c r="Q542" s="122"/>
      <c r="R542" s="122"/>
      <c r="S542"/>
      <c r="AD542"/>
      <c r="AE542" s="95"/>
      <c r="AF542" s="95"/>
      <c r="AG542" s="95"/>
      <c r="AH542" s="95"/>
      <c r="AI542" s="95"/>
      <c r="AJ542" s="95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2:50" s="120" customFormat="1">
      <c r="B543" s="81"/>
      <c r="C543" s="82"/>
      <c r="D543" s="82"/>
      <c r="E543" s="88"/>
      <c r="F543"/>
      <c r="G543" s="88"/>
      <c r="H543" s="88"/>
      <c r="I543" s="88"/>
      <c r="J543" s="88"/>
      <c r="K543" s="88"/>
      <c r="L543"/>
      <c r="M543"/>
      <c r="N543"/>
      <c r="O543"/>
      <c r="P543" s="88"/>
      <c r="Q543" s="122"/>
      <c r="R543" s="122"/>
      <c r="S543"/>
      <c r="AD543"/>
      <c r="AE543" s="95"/>
      <c r="AF543" s="95"/>
      <c r="AG543" s="95"/>
      <c r="AH543" s="95"/>
      <c r="AI543" s="95"/>
      <c r="AJ543" s="95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2:50" s="120" customFormat="1">
      <c r="B544" s="81"/>
      <c r="C544" s="82"/>
      <c r="D544" s="82"/>
      <c r="E544" s="88"/>
      <c r="F544"/>
      <c r="G544" s="88"/>
      <c r="H544" s="88"/>
      <c r="I544" s="88"/>
      <c r="J544" s="88"/>
      <c r="K544" s="88"/>
      <c r="L544"/>
      <c r="M544"/>
      <c r="N544"/>
      <c r="O544"/>
      <c r="P544" s="88"/>
      <c r="Q544" s="122"/>
      <c r="R544" s="122"/>
      <c r="S544"/>
      <c r="AD544"/>
      <c r="AE544" s="95"/>
      <c r="AF544" s="95"/>
      <c r="AG544" s="95"/>
      <c r="AH544" s="95"/>
      <c r="AI544" s="95"/>
      <c r="AJ544" s="95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2:50" s="120" customFormat="1">
      <c r="B545" s="81"/>
      <c r="C545" s="82"/>
      <c r="D545" s="82"/>
      <c r="E545" s="88"/>
      <c r="F545"/>
      <c r="G545" s="88"/>
      <c r="H545" s="88"/>
      <c r="I545" s="88"/>
      <c r="J545" s="88"/>
      <c r="K545" s="88"/>
      <c r="L545"/>
      <c r="M545"/>
      <c r="N545"/>
      <c r="O545"/>
      <c r="P545" s="88"/>
      <c r="Q545" s="122"/>
      <c r="R545" s="122"/>
      <c r="S545"/>
      <c r="AD545"/>
      <c r="AE545" s="95"/>
      <c r="AF545" s="95"/>
      <c r="AG545" s="95"/>
      <c r="AH545" s="95"/>
      <c r="AI545" s="95"/>
      <c r="AJ545" s="9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2:50" s="120" customFormat="1">
      <c r="B546" s="81"/>
      <c r="C546" s="82"/>
      <c r="D546" s="82"/>
      <c r="E546" s="88"/>
      <c r="F546"/>
      <c r="G546" s="88"/>
      <c r="H546" s="88"/>
      <c r="I546" s="88"/>
      <c r="J546" s="88"/>
      <c r="K546" s="88"/>
      <c r="L546"/>
      <c r="M546"/>
      <c r="N546"/>
      <c r="O546"/>
      <c r="P546" s="88"/>
      <c r="Q546" s="122"/>
      <c r="R546" s="122"/>
      <c r="S546"/>
      <c r="AD546"/>
      <c r="AE546" s="95"/>
      <c r="AF546" s="95"/>
      <c r="AG546" s="95"/>
      <c r="AH546" s="95"/>
      <c r="AI546" s="95"/>
      <c r="AJ546" s="95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2:50" s="120" customFormat="1">
      <c r="B547" s="81"/>
      <c r="C547" s="82"/>
      <c r="D547" s="82"/>
      <c r="E547" s="88"/>
      <c r="F547"/>
      <c r="G547" s="88"/>
      <c r="H547" s="88"/>
      <c r="I547" s="88"/>
      <c r="J547" s="88"/>
      <c r="K547" s="88"/>
      <c r="L547"/>
      <c r="M547"/>
      <c r="N547"/>
      <c r="O547"/>
      <c r="P547" s="88"/>
      <c r="Q547" s="122"/>
      <c r="R547" s="122"/>
      <c r="S547"/>
      <c r="AD547"/>
      <c r="AE547" s="95"/>
      <c r="AF547" s="95"/>
      <c r="AG547" s="95"/>
      <c r="AH547" s="95"/>
      <c r="AI547" s="95"/>
      <c r="AJ547" s="95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2:50" s="120" customFormat="1">
      <c r="B548" s="81"/>
      <c r="C548" s="82"/>
      <c r="D548" s="82"/>
      <c r="E548" s="88"/>
      <c r="F548"/>
      <c r="G548" s="88"/>
      <c r="H548" s="88"/>
      <c r="I548" s="88"/>
      <c r="J548" s="88"/>
      <c r="K548" s="88"/>
      <c r="L548"/>
      <c r="M548"/>
      <c r="N548"/>
      <c r="O548"/>
      <c r="P548" s="88"/>
      <c r="Q548" s="122"/>
      <c r="R548" s="122"/>
      <c r="S548"/>
      <c r="AD548"/>
      <c r="AE548" s="95"/>
      <c r="AF548" s="95"/>
      <c r="AG548" s="95"/>
      <c r="AH548" s="95"/>
      <c r="AI548" s="95"/>
      <c r="AJ548" s="95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2:50" s="120" customFormat="1">
      <c r="B549" s="81"/>
      <c r="C549" s="82"/>
      <c r="D549" s="82"/>
      <c r="E549" s="88"/>
      <c r="F549"/>
      <c r="G549" s="88"/>
      <c r="H549" s="88"/>
      <c r="I549" s="88"/>
      <c r="J549" s="88"/>
      <c r="K549" s="88"/>
      <c r="L549"/>
      <c r="M549"/>
      <c r="N549"/>
      <c r="O549"/>
      <c r="P549" s="88"/>
      <c r="Q549" s="122"/>
      <c r="R549" s="122"/>
      <c r="S549"/>
      <c r="AD549"/>
      <c r="AE549" s="95"/>
      <c r="AF549" s="95"/>
      <c r="AG549" s="95"/>
      <c r="AH549" s="95"/>
      <c r="AI549" s="95"/>
      <c r="AJ549" s="95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2:50" s="120" customFormat="1">
      <c r="B550" s="81"/>
      <c r="C550" s="82"/>
      <c r="D550" s="82"/>
      <c r="E550" s="88"/>
      <c r="F550"/>
      <c r="G550" s="88"/>
      <c r="H550" s="88"/>
      <c r="I550" s="88"/>
      <c r="J550" s="88"/>
      <c r="K550" s="88"/>
      <c r="L550"/>
      <c r="M550"/>
      <c r="N550"/>
      <c r="O550"/>
      <c r="P550" s="88"/>
      <c r="Q550" s="122"/>
      <c r="R550" s="122"/>
      <c r="S550"/>
      <c r="AD550"/>
      <c r="AE550" s="95"/>
      <c r="AF550" s="95"/>
      <c r="AG550" s="95"/>
      <c r="AH550" s="95"/>
      <c r="AI550" s="95"/>
      <c r="AJ550" s="95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2:50" s="120" customFormat="1">
      <c r="B551" s="81"/>
      <c r="C551" s="82"/>
      <c r="D551" s="82"/>
      <c r="E551" s="88"/>
      <c r="F551"/>
      <c r="G551" s="88"/>
      <c r="H551" s="88"/>
      <c r="I551" s="88"/>
      <c r="J551" s="88"/>
      <c r="K551" s="88"/>
      <c r="L551"/>
      <c r="M551"/>
      <c r="N551"/>
      <c r="O551"/>
      <c r="P551" s="88"/>
      <c r="Q551" s="122"/>
      <c r="R551" s="122"/>
      <c r="S551"/>
      <c r="AD551"/>
      <c r="AE551" s="95"/>
      <c r="AF551" s="95"/>
      <c r="AG551" s="95"/>
      <c r="AH551" s="95"/>
      <c r="AI551" s="95"/>
      <c r="AJ551" s="95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2:50" s="120" customFormat="1">
      <c r="B552" s="81"/>
      <c r="C552" s="82"/>
      <c r="D552" s="82"/>
      <c r="E552" s="88"/>
      <c r="F552"/>
      <c r="G552" s="88"/>
      <c r="H552" s="88"/>
      <c r="I552" s="88"/>
      <c r="J552" s="88"/>
      <c r="K552" s="88"/>
      <c r="L552"/>
      <c r="M552"/>
      <c r="N552"/>
      <c r="O552"/>
      <c r="P552" s="88"/>
      <c r="Q552" s="122"/>
      <c r="R552" s="122"/>
      <c r="S552"/>
      <c r="AD552"/>
      <c r="AE552" s="95"/>
      <c r="AF552" s="95"/>
      <c r="AG552" s="95"/>
      <c r="AH552" s="95"/>
      <c r="AI552" s="95"/>
      <c r="AJ552" s="95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2:50" s="120" customFormat="1">
      <c r="B553" s="81"/>
      <c r="C553" s="82"/>
      <c r="D553" s="82"/>
      <c r="E553" s="88"/>
      <c r="F553"/>
      <c r="G553" s="88"/>
      <c r="H553" s="88"/>
      <c r="I553" s="88"/>
      <c r="J553" s="88"/>
      <c r="K553" s="88"/>
      <c r="L553"/>
      <c r="M553"/>
      <c r="N553"/>
      <c r="O553"/>
      <c r="P553" s="88"/>
      <c r="Q553" s="122"/>
      <c r="R553" s="122"/>
      <c r="S553"/>
      <c r="AD553"/>
      <c r="AE553" s="95"/>
      <c r="AF553" s="95"/>
      <c r="AG553" s="95"/>
      <c r="AH553" s="95"/>
      <c r="AI553" s="95"/>
      <c r="AJ553" s="95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2:50" s="120" customFormat="1">
      <c r="B554" s="81"/>
      <c r="C554" s="82"/>
      <c r="D554" s="82"/>
      <c r="E554" s="88"/>
      <c r="F554"/>
      <c r="G554" s="88"/>
      <c r="H554" s="88"/>
      <c r="I554" s="88"/>
      <c r="J554" s="88"/>
      <c r="K554" s="88"/>
      <c r="L554"/>
      <c r="M554"/>
      <c r="N554"/>
      <c r="O554"/>
      <c r="P554" s="88"/>
      <c r="Q554" s="122"/>
      <c r="R554" s="122"/>
      <c r="S554"/>
      <c r="AD554"/>
      <c r="AE554" s="95"/>
      <c r="AF554" s="95"/>
      <c r="AG554" s="95"/>
      <c r="AH554" s="95"/>
      <c r="AI554" s="95"/>
      <c r="AJ554" s="95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2:50" s="120" customFormat="1">
      <c r="B555" s="81"/>
      <c r="C555" s="82"/>
      <c r="D555" s="82"/>
      <c r="E555" s="88"/>
      <c r="F555"/>
      <c r="G555" s="88"/>
      <c r="H555" s="88"/>
      <c r="I555" s="88"/>
      <c r="J555" s="88"/>
      <c r="K555" s="88"/>
      <c r="L555"/>
      <c r="M555"/>
      <c r="N555"/>
      <c r="O555"/>
      <c r="P555" s="88"/>
      <c r="Q555" s="122"/>
      <c r="R555" s="122"/>
      <c r="S555"/>
      <c r="AD555"/>
      <c r="AE555" s="95"/>
      <c r="AF555" s="95"/>
      <c r="AG555" s="95"/>
      <c r="AH555" s="95"/>
      <c r="AI555" s="95"/>
      <c r="AJ555" s="9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2:50" s="120" customFormat="1">
      <c r="B556" s="81"/>
      <c r="C556" s="82"/>
      <c r="D556" s="82"/>
      <c r="E556" s="88"/>
      <c r="F556"/>
      <c r="G556" s="88"/>
      <c r="H556" s="88"/>
      <c r="I556" s="88"/>
      <c r="J556" s="88"/>
      <c r="K556" s="88"/>
      <c r="L556"/>
      <c r="M556"/>
      <c r="N556"/>
      <c r="O556"/>
      <c r="P556" s="88"/>
      <c r="Q556" s="122"/>
      <c r="R556" s="122"/>
      <c r="S556"/>
      <c r="AD556"/>
      <c r="AE556" s="95"/>
      <c r="AF556" s="95"/>
      <c r="AG556" s="95"/>
      <c r="AH556" s="95"/>
      <c r="AI556" s="95"/>
      <c r="AJ556" s="95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2:50" s="120" customFormat="1">
      <c r="B557" s="81"/>
      <c r="C557" s="82"/>
      <c r="D557" s="82"/>
      <c r="E557" s="88"/>
      <c r="F557"/>
      <c r="G557" s="88"/>
      <c r="H557" s="88"/>
      <c r="I557" s="88"/>
      <c r="J557" s="88"/>
      <c r="K557" s="88"/>
      <c r="L557"/>
      <c r="M557"/>
      <c r="N557"/>
      <c r="O557"/>
      <c r="P557" s="88"/>
      <c r="Q557" s="122"/>
      <c r="R557" s="122"/>
      <c r="S557"/>
      <c r="AD557"/>
      <c r="AE557" s="95"/>
      <c r="AF557" s="95"/>
      <c r="AG557" s="95"/>
      <c r="AH557" s="95"/>
      <c r="AI557" s="95"/>
      <c r="AJ557" s="95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2:50" s="120" customFormat="1">
      <c r="B558" s="81"/>
      <c r="C558" s="82"/>
      <c r="D558" s="82"/>
      <c r="E558" s="88"/>
      <c r="F558"/>
      <c r="G558" s="88"/>
      <c r="H558" s="88"/>
      <c r="I558" s="88"/>
      <c r="J558" s="88"/>
      <c r="K558" s="88"/>
      <c r="L558"/>
      <c r="M558"/>
      <c r="N558"/>
      <c r="O558"/>
      <c r="P558" s="88"/>
      <c r="Q558" s="122"/>
      <c r="R558" s="122"/>
      <c r="S558"/>
      <c r="AD558"/>
      <c r="AE558" s="95"/>
      <c r="AF558" s="95"/>
      <c r="AG558" s="95"/>
      <c r="AH558" s="95"/>
      <c r="AI558" s="95"/>
      <c r="AJ558" s="95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2:50" s="120" customFormat="1">
      <c r="B559" s="81"/>
      <c r="C559" s="82"/>
      <c r="D559" s="82"/>
      <c r="E559" s="88"/>
      <c r="F559"/>
      <c r="G559" s="88"/>
      <c r="H559" s="88"/>
      <c r="I559" s="88"/>
      <c r="J559" s="88"/>
      <c r="K559" s="88"/>
      <c r="L559"/>
      <c r="M559"/>
      <c r="N559"/>
      <c r="O559"/>
      <c r="P559" s="88"/>
      <c r="Q559" s="122"/>
      <c r="R559" s="122"/>
      <c r="S559"/>
      <c r="AD559"/>
      <c r="AE559" s="95"/>
      <c r="AF559" s="95"/>
      <c r="AG559" s="95"/>
      <c r="AH559" s="95"/>
      <c r="AI559" s="95"/>
      <c r="AJ559" s="95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2:50" s="120" customFormat="1">
      <c r="B560" s="81"/>
      <c r="C560" s="82"/>
      <c r="D560" s="82"/>
      <c r="E560" s="88"/>
      <c r="F560"/>
      <c r="G560" s="88"/>
      <c r="H560" s="88"/>
      <c r="I560" s="88"/>
      <c r="J560" s="88"/>
      <c r="K560" s="88"/>
      <c r="L560"/>
      <c r="M560"/>
      <c r="N560"/>
      <c r="O560"/>
      <c r="P560" s="88"/>
      <c r="Q560" s="122"/>
      <c r="R560" s="122"/>
      <c r="S560"/>
      <c r="AD560"/>
      <c r="AE560" s="95"/>
      <c r="AF560" s="95"/>
      <c r="AG560" s="95"/>
      <c r="AH560" s="95"/>
      <c r="AI560" s="95"/>
      <c r="AJ560" s="95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2:50" s="120" customFormat="1">
      <c r="B561" s="81"/>
      <c r="C561" s="82"/>
      <c r="D561" s="82"/>
      <c r="E561" s="88"/>
      <c r="F561"/>
      <c r="G561" s="88"/>
      <c r="H561" s="88"/>
      <c r="I561" s="88"/>
      <c r="J561" s="88"/>
      <c r="K561" s="88"/>
      <c r="L561"/>
      <c r="M561"/>
      <c r="N561"/>
      <c r="O561"/>
      <c r="P561" s="88"/>
      <c r="Q561" s="122"/>
      <c r="R561" s="122"/>
      <c r="S561"/>
      <c r="AD561"/>
      <c r="AE561" s="95"/>
      <c r="AF561" s="95"/>
      <c r="AG561" s="95"/>
      <c r="AH561" s="95"/>
      <c r="AI561" s="95"/>
      <c r="AJ561" s="95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2:50" s="120" customFormat="1">
      <c r="B562" s="81"/>
      <c r="C562" s="82"/>
      <c r="D562" s="82"/>
      <c r="E562" s="88"/>
      <c r="F562"/>
      <c r="G562" s="88"/>
      <c r="H562" s="88"/>
      <c r="I562" s="88"/>
      <c r="J562" s="88"/>
      <c r="K562" s="88"/>
      <c r="L562"/>
      <c r="M562"/>
      <c r="N562"/>
      <c r="O562"/>
      <c r="P562" s="88"/>
      <c r="Q562" s="122"/>
      <c r="R562" s="122"/>
      <c r="S562"/>
      <c r="AD562"/>
      <c r="AE562" s="95"/>
      <c r="AF562" s="95"/>
      <c r="AG562" s="95"/>
      <c r="AH562" s="95"/>
      <c r="AI562" s="95"/>
      <c r="AJ562" s="95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2:50" s="120" customFormat="1">
      <c r="B563" s="81"/>
      <c r="C563" s="82"/>
      <c r="D563" s="82"/>
      <c r="E563" s="88"/>
      <c r="F563"/>
      <c r="G563" s="88"/>
      <c r="H563" s="88"/>
      <c r="I563" s="88"/>
      <c r="J563" s="88"/>
      <c r="K563" s="88"/>
      <c r="L563"/>
      <c r="M563"/>
      <c r="N563"/>
      <c r="O563"/>
      <c r="P563" s="88"/>
      <c r="Q563" s="122"/>
      <c r="R563" s="122"/>
      <c r="S563"/>
      <c r="AD563"/>
      <c r="AE563" s="95"/>
      <c r="AF563" s="95"/>
      <c r="AG563" s="95"/>
      <c r="AH563" s="95"/>
      <c r="AI563" s="95"/>
      <c r="AJ563" s="95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2:50" s="120" customFormat="1">
      <c r="B564" s="81"/>
      <c r="C564" s="82"/>
      <c r="D564" s="82"/>
      <c r="E564" s="88"/>
      <c r="F564"/>
      <c r="G564" s="88"/>
      <c r="H564" s="88"/>
      <c r="I564" s="88"/>
      <c r="J564" s="88"/>
      <c r="K564" s="88"/>
      <c r="L564"/>
      <c r="M564"/>
      <c r="N564"/>
      <c r="O564"/>
      <c r="P564" s="88"/>
      <c r="Q564" s="122"/>
      <c r="R564" s="122"/>
      <c r="S564"/>
      <c r="AD564"/>
      <c r="AE564" s="95"/>
      <c r="AF564" s="95"/>
      <c r="AG564" s="95"/>
      <c r="AH564" s="95"/>
      <c r="AI564" s="95"/>
      <c r="AJ564" s="95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2:50" s="120" customFormat="1">
      <c r="B565" s="81"/>
      <c r="C565" s="82"/>
      <c r="D565" s="82"/>
      <c r="E565" s="88"/>
      <c r="F565"/>
      <c r="G565" s="88"/>
      <c r="H565" s="88"/>
      <c r="I565" s="88"/>
      <c r="J565" s="88"/>
      <c r="K565" s="88"/>
      <c r="L565"/>
      <c r="M565"/>
      <c r="N565"/>
      <c r="O565"/>
      <c r="P565" s="88"/>
      <c r="Q565" s="122"/>
      <c r="R565" s="122"/>
      <c r="S565"/>
      <c r="AD565"/>
      <c r="AE565" s="95"/>
      <c r="AF565" s="95"/>
      <c r="AG565" s="95"/>
      <c r="AH565" s="95"/>
      <c r="AI565" s="95"/>
      <c r="AJ565" s="9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2:50" s="120" customFormat="1">
      <c r="B566" s="81"/>
      <c r="C566" s="82"/>
      <c r="D566" s="82"/>
      <c r="E566" s="88"/>
      <c r="F566"/>
      <c r="G566" s="88"/>
      <c r="H566" s="88"/>
      <c r="I566" s="88"/>
      <c r="J566" s="88"/>
      <c r="K566" s="88"/>
      <c r="L566"/>
      <c r="M566"/>
      <c r="N566"/>
      <c r="O566"/>
      <c r="P566" s="88"/>
      <c r="Q566" s="122"/>
      <c r="R566" s="122"/>
      <c r="S566"/>
      <c r="AD566"/>
      <c r="AE566" s="95"/>
      <c r="AF566" s="95"/>
      <c r="AG566" s="95"/>
      <c r="AH566" s="95"/>
      <c r="AI566" s="95"/>
      <c r="AJ566" s="95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2:50" s="120" customFormat="1">
      <c r="B567" s="81"/>
      <c r="C567" s="82"/>
      <c r="D567" s="82"/>
      <c r="E567" s="88"/>
      <c r="F567"/>
      <c r="G567" s="88"/>
      <c r="H567" s="88"/>
      <c r="I567" s="88"/>
      <c r="J567" s="88"/>
      <c r="K567" s="88"/>
      <c r="L567"/>
      <c r="M567"/>
      <c r="N567"/>
      <c r="O567"/>
      <c r="P567" s="88"/>
      <c r="Q567" s="122"/>
      <c r="R567" s="122"/>
      <c r="S567"/>
      <c r="AD567"/>
      <c r="AE567" s="95"/>
      <c r="AF567" s="95"/>
      <c r="AG567" s="95"/>
      <c r="AH567" s="95"/>
      <c r="AI567" s="95"/>
      <c r="AJ567" s="95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2:50" s="120" customFormat="1">
      <c r="B568" s="81"/>
      <c r="C568" s="82"/>
      <c r="D568" s="82"/>
      <c r="E568" s="88"/>
      <c r="F568"/>
      <c r="G568" s="88"/>
      <c r="H568" s="88"/>
      <c r="I568" s="88"/>
      <c r="J568" s="88"/>
      <c r="K568" s="88"/>
      <c r="L568"/>
      <c r="M568"/>
      <c r="N568"/>
      <c r="O568"/>
      <c r="P568" s="88"/>
      <c r="Q568" s="122"/>
      <c r="R568" s="122"/>
      <c r="S568"/>
      <c r="AD568"/>
      <c r="AE568" s="95"/>
      <c r="AF568" s="95"/>
      <c r="AG568" s="95"/>
      <c r="AH568" s="95"/>
      <c r="AI568" s="95"/>
      <c r="AJ568" s="95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2:50" s="120" customFormat="1">
      <c r="B569" s="81"/>
      <c r="C569" s="82"/>
      <c r="D569" s="82"/>
      <c r="E569" s="88"/>
      <c r="F569"/>
      <c r="G569" s="88"/>
      <c r="H569" s="88"/>
      <c r="I569" s="88"/>
      <c r="J569" s="88"/>
      <c r="K569" s="88"/>
      <c r="L569"/>
      <c r="M569"/>
      <c r="N569"/>
      <c r="O569"/>
      <c r="P569" s="88"/>
      <c r="Q569" s="122"/>
      <c r="R569" s="122"/>
      <c r="S569"/>
      <c r="AD569"/>
      <c r="AE569" s="95"/>
      <c r="AF569" s="95"/>
      <c r="AG569" s="95"/>
      <c r="AH569" s="95"/>
      <c r="AI569" s="95"/>
      <c r="AJ569" s="95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2:50" s="120" customFormat="1">
      <c r="B570" s="81"/>
      <c r="C570" s="82"/>
      <c r="D570" s="82"/>
      <c r="E570" s="88"/>
      <c r="F570"/>
      <c r="G570" s="88"/>
      <c r="H570" s="88"/>
      <c r="I570" s="88"/>
      <c r="J570" s="88"/>
      <c r="K570" s="88"/>
      <c r="L570"/>
      <c r="M570"/>
      <c r="N570"/>
      <c r="O570"/>
      <c r="P570" s="88"/>
      <c r="Q570" s="122"/>
      <c r="R570" s="122"/>
      <c r="S570"/>
      <c r="AD570"/>
      <c r="AE570" s="95"/>
      <c r="AF570" s="95"/>
      <c r="AG570" s="95"/>
      <c r="AH570" s="95"/>
      <c r="AI570" s="95"/>
      <c r="AJ570" s="95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2:50" s="120" customFormat="1">
      <c r="B571" s="81"/>
      <c r="C571" s="82"/>
      <c r="D571" s="82"/>
      <c r="E571" s="88"/>
      <c r="F571"/>
      <c r="G571" s="88"/>
      <c r="H571" s="88"/>
      <c r="I571" s="88"/>
      <c r="J571" s="88"/>
      <c r="K571" s="88"/>
      <c r="L571"/>
      <c r="M571"/>
      <c r="N571"/>
      <c r="O571"/>
      <c r="P571" s="88"/>
      <c r="Q571" s="122"/>
      <c r="R571" s="122"/>
      <c r="S571"/>
      <c r="AD571"/>
      <c r="AE571" s="95"/>
      <c r="AF571" s="95"/>
      <c r="AG571" s="95"/>
      <c r="AH571" s="95"/>
      <c r="AI571" s="95"/>
      <c r="AJ571" s="95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2:50" s="120" customFormat="1">
      <c r="B572" s="81"/>
      <c r="C572" s="82"/>
      <c r="D572" s="82"/>
      <c r="E572" s="88"/>
      <c r="F572"/>
      <c r="G572" s="88"/>
      <c r="H572" s="88"/>
      <c r="I572" s="88"/>
      <c r="J572" s="88"/>
      <c r="K572" s="88"/>
      <c r="L572"/>
      <c r="M572"/>
      <c r="N572"/>
      <c r="O572"/>
      <c r="P572" s="88"/>
      <c r="Q572" s="122"/>
      <c r="R572" s="122"/>
      <c r="S572"/>
      <c r="AD572"/>
      <c r="AE572" s="95"/>
      <c r="AF572" s="95"/>
      <c r="AG572" s="95"/>
      <c r="AH572" s="95"/>
      <c r="AI572" s="95"/>
      <c r="AJ572" s="95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2:50" s="120" customFormat="1">
      <c r="B573" s="81"/>
      <c r="C573" s="82"/>
      <c r="D573" s="82"/>
      <c r="E573" s="88"/>
      <c r="F573"/>
      <c r="G573" s="88"/>
      <c r="H573" s="88"/>
      <c r="I573" s="88"/>
      <c r="J573" s="88"/>
      <c r="K573" s="88"/>
      <c r="L573"/>
      <c r="M573"/>
      <c r="N573"/>
      <c r="O573"/>
      <c r="P573" s="88"/>
      <c r="Q573" s="122"/>
      <c r="R573" s="122"/>
      <c r="S573"/>
      <c r="AD573"/>
      <c r="AE573" s="95"/>
      <c r="AF573" s="95"/>
      <c r="AG573" s="95"/>
      <c r="AH573" s="95"/>
      <c r="AI573" s="95"/>
      <c r="AJ573" s="95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2:50" s="120" customFormat="1">
      <c r="B574" s="81"/>
      <c r="C574" s="82"/>
      <c r="D574" s="82"/>
      <c r="E574" s="88"/>
      <c r="F574"/>
      <c r="G574" s="88"/>
      <c r="H574" s="88"/>
      <c r="I574" s="88"/>
      <c r="J574" s="88"/>
      <c r="K574" s="88"/>
      <c r="L574"/>
      <c r="M574"/>
      <c r="N574"/>
      <c r="O574"/>
      <c r="P574" s="88"/>
      <c r="Q574" s="122"/>
      <c r="R574" s="122"/>
      <c r="S574"/>
      <c r="AD574"/>
      <c r="AE574" s="95"/>
      <c r="AF574" s="95"/>
      <c r="AG574" s="95"/>
      <c r="AH574" s="95"/>
      <c r="AI574" s="95"/>
      <c r="AJ574" s="95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2:50" s="120" customFormat="1">
      <c r="B575" s="81"/>
      <c r="C575" s="82"/>
      <c r="D575" s="82"/>
      <c r="E575" s="88"/>
      <c r="F575"/>
      <c r="G575" s="88"/>
      <c r="H575" s="88"/>
      <c r="I575" s="88"/>
      <c r="J575" s="88"/>
      <c r="K575" s="88"/>
      <c r="L575"/>
      <c r="M575"/>
      <c r="N575"/>
      <c r="O575"/>
      <c r="P575" s="88"/>
      <c r="Q575" s="122"/>
      <c r="R575" s="122"/>
      <c r="S575"/>
      <c r="AD575"/>
      <c r="AE575" s="95"/>
      <c r="AF575" s="95"/>
      <c r="AG575" s="95"/>
      <c r="AH575" s="95"/>
      <c r="AI575" s="95"/>
      <c r="AJ575" s="9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2:50" s="120" customFormat="1">
      <c r="B576" s="81"/>
      <c r="C576" s="82"/>
      <c r="D576" s="82"/>
      <c r="E576" s="88"/>
      <c r="F576"/>
      <c r="G576" s="88"/>
      <c r="H576" s="88"/>
      <c r="I576" s="88"/>
      <c r="J576" s="88"/>
      <c r="K576" s="88"/>
      <c r="L576"/>
      <c r="M576"/>
      <c r="N576"/>
      <c r="O576"/>
      <c r="P576" s="88"/>
      <c r="Q576" s="122"/>
      <c r="R576" s="122"/>
      <c r="S576"/>
      <c r="AD576"/>
      <c r="AE576" s="95"/>
      <c r="AF576" s="95"/>
      <c r="AG576" s="95"/>
      <c r="AH576" s="95"/>
      <c r="AI576" s="95"/>
      <c r="AJ576" s="95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2:50" s="120" customFormat="1">
      <c r="B577" s="81"/>
      <c r="C577" s="82"/>
      <c r="D577" s="82"/>
      <c r="E577" s="88"/>
      <c r="F577"/>
      <c r="G577" s="88"/>
      <c r="H577" s="88"/>
      <c r="I577" s="88"/>
      <c r="J577" s="88"/>
      <c r="K577" s="88"/>
      <c r="L577"/>
      <c r="M577"/>
      <c r="N577"/>
      <c r="O577"/>
      <c r="P577" s="88"/>
      <c r="Q577" s="122"/>
      <c r="R577" s="122"/>
      <c r="S577"/>
      <c r="AD577"/>
      <c r="AE577" s="95"/>
      <c r="AF577" s="95"/>
      <c r="AG577" s="95"/>
      <c r="AH577" s="95"/>
      <c r="AI577" s="95"/>
      <c r="AJ577" s="95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2:50" s="120" customFormat="1">
      <c r="B578" s="81"/>
      <c r="C578" s="82"/>
      <c r="D578" s="82"/>
      <c r="E578" s="88"/>
      <c r="F578"/>
      <c r="G578" s="88"/>
      <c r="H578" s="88"/>
      <c r="I578" s="88"/>
      <c r="J578" s="88"/>
      <c r="K578" s="88"/>
      <c r="L578"/>
      <c r="M578"/>
      <c r="N578"/>
      <c r="O578"/>
      <c r="P578" s="88"/>
      <c r="Q578" s="122"/>
      <c r="R578" s="122"/>
      <c r="S578"/>
      <c r="AD578"/>
      <c r="AE578" s="95"/>
      <c r="AF578" s="95"/>
      <c r="AG578" s="95"/>
      <c r="AH578" s="95"/>
      <c r="AI578" s="95"/>
      <c r="AJ578" s="95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2:50" s="120" customFormat="1">
      <c r="B579" s="81"/>
      <c r="C579" s="82"/>
      <c r="D579" s="82"/>
      <c r="E579" s="88"/>
      <c r="F579"/>
      <c r="G579" s="88"/>
      <c r="H579" s="88"/>
      <c r="I579" s="88"/>
      <c r="J579" s="88"/>
      <c r="K579" s="88"/>
      <c r="L579"/>
      <c r="M579"/>
      <c r="N579"/>
      <c r="O579"/>
      <c r="P579" s="88"/>
      <c r="Q579" s="122"/>
      <c r="R579" s="122"/>
      <c r="S579"/>
      <c r="AD579"/>
      <c r="AE579" s="95"/>
      <c r="AF579" s="95"/>
      <c r="AG579" s="95"/>
      <c r="AH579" s="95"/>
      <c r="AI579" s="95"/>
      <c r="AJ579" s="95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2:50" s="120" customFormat="1">
      <c r="B580" s="81"/>
      <c r="C580" s="82"/>
      <c r="D580" s="82"/>
      <c r="E580" s="88"/>
      <c r="F580"/>
      <c r="G580" s="88"/>
      <c r="H580" s="88"/>
      <c r="I580" s="88"/>
      <c r="J580" s="88"/>
      <c r="K580" s="88"/>
      <c r="L580"/>
      <c r="M580"/>
      <c r="N580"/>
      <c r="O580"/>
      <c r="P580" s="88"/>
      <c r="Q580" s="122"/>
      <c r="R580" s="122"/>
      <c r="S580"/>
      <c r="AD580"/>
      <c r="AE580" s="95"/>
      <c r="AF580" s="95"/>
      <c r="AG580" s="95"/>
      <c r="AH580" s="95"/>
      <c r="AI580" s="95"/>
      <c r="AJ580" s="95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2:50" s="120" customFormat="1">
      <c r="B581" s="81"/>
      <c r="C581" s="82"/>
      <c r="D581" s="82"/>
      <c r="E581" s="88"/>
      <c r="F581"/>
      <c r="G581" s="88"/>
      <c r="H581" s="88"/>
      <c r="I581" s="88"/>
      <c r="J581" s="88"/>
      <c r="K581" s="88"/>
      <c r="L581"/>
      <c r="M581"/>
      <c r="N581"/>
      <c r="O581"/>
      <c r="P581" s="88"/>
      <c r="Q581" s="122"/>
      <c r="R581" s="122"/>
      <c r="S581"/>
      <c r="AD581"/>
      <c r="AE581" s="95"/>
      <c r="AF581" s="95"/>
      <c r="AG581" s="95"/>
      <c r="AH581" s="95"/>
      <c r="AI581" s="95"/>
      <c r="AJ581" s="95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2:50" s="120" customFormat="1">
      <c r="B582" s="81"/>
      <c r="C582" s="82"/>
      <c r="D582" s="82"/>
      <c r="E582" s="88"/>
      <c r="F582"/>
      <c r="G582" s="88"/>
      <c r="H582" s="88"/>
      <c r="I582" s="88"/>
      <c r="J582" s="88"/>
      <c r="K582" s="88"/>
      <c r="L582"/>
      <c r="M582"/>
      <c r="N582"/>
      <c r="O582"/>
      <c r="P582" s="88"/>
      <c r="Q582" s="122"/>
      <c r="R582" s="122"/>
      <c r="S582"/>
      <c r="AD582"/>
      <c r="AE582" s="95"/>
      <c r="AF582" s="95"/>
      <c r="AG582" s="95"/>
      <c r="AH582" s="95"/>
      <c r="AI582" s="95"/>
      <c r="AJ582" s="95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2:50" s="120" customFormat="1">
      <c r="B583" s="81"/>
      <c r="C583" s="82"/>
      <c r="D583" s="82"/>
      <c r="E583" s="88"/>
      <c r="F583"/>
      <c r="G583" s="88"/>
      <c r="H583" s="88"/>
      <c r="I583" s="88"/>
      <c r="J583" s="88"/>
      <c r="K583" s="88"/>
      <c r="L583"/>
      <c r="M583"/>
      <c r="N583"/>
      <c r="O583"/>
      <c r="P583" s="88"/>
      <c r="Q583" s="122"/>
      <c r="R583" s="122"/>
      <c r="S583"/>
      <c r="AD583"/>
      <c r="AE583" s="95"/>
      <c r="AF583" s="95"/>
      <c r="AG583" s="95"/>
      <c r="AH583" s="95"/>
      <c r="AI583" s="95"/>
      <c r="AJ583" s="95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2:50" s="120" customFormat="1">
      <c r="B584" s="81"/>
      <c r="C584" s="82"/>
      <c r="D584" s="82"/>
      <c r="E584" s="88"/>
      <c r="F584"/>
      <c r="G584" s="88"/>
      <c r="H584" s="88"/>
      <c r="I584" s="88"/>
      <c r="J584" s="88"/>
      <c r="K584" s="88"/>
      <c r="L584"/>
      <c r="M584"/>
      <c r="N584"/>
      <c r="O584"/>
      <c r="P584" s="88"/>
      <c r="Q584" s="122"/>
      <c r="R584" s="122"/>
      <c r="S584"/>
      <c r="AD584"/>
      <c r="AE584" s="95"/>
      <c r="AF584" s="95"/>
      <c r="AG584" s="95"/>
      <c r="AH584" s="95"/>
      <c r="AI584" s="95"/>
      <c r="AJ584" s="95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2:50" s="120" customFormat="1">
      <c r="B585" s="81"/>
      <c r="C585" s="82"/>
      <c r="D585" s="82"/>
      <c r="E585" s="88"/>
      <c r="F585"/>
      <c r="G585" s="88"/>
      <c r="H585" s="88"/>
      <c r="I585" s="88"/>
      <c r="J585" s="88"/>
      <c r="K585" s="88"/>
      <c r="L585"/>
      <c r="M585"/>
      <c r="N585"/>
      <c r="O585"/>
      <c r="P585" s="88"/>
      <c r="Q585" s="122"/>
      <c r="R585" s="122"/>
      <c r="S585"/>
      <c r="AD585"/>
      <c r="AE585" s="95"/>
      <c r="AF585" s="95"/>
      <c r="AG585" s="95"/>
      <c r="AH585" s="95"/>
      <c r="AI585" s="95"/>
      <c r="AJ585" s="9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2:50" s="120" customFormat="1">
      <c r="B586" s="81"/>
      <c r="C586" s="82"/>
      <c r="D586" s="82"/>
      <c r="E586" s="88"/>
      <c r="F586"/>
      <c r="G586" s="88"/>
      <c r="H586" s="88"/>
      <c r="I586" s="88"/>
      <c r="J586" s="88"/>
      <c r="K586" s="88"/>
      <c r="L586"/>
      <c r="M586"/>
      <c r="N586"/>
      <c r="O586"/>
      <c r="P586" s="88"/>
      <c r="Q586" s="122"/>
      <c r="R586" s="122"/>
      <c r="S586"/>
      <c r="AD586"/>
      <c r="AE586" s="95"/>
      <c r="AF586" s="95"/>
      <c r="AG586" s="95"/>
      <c r="AH586" s="95"/>
      <c r="AI586" s="95"/>
      <c r="AJ586" s="95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2:50" s="120" customFormat="1">
      <c r="B587" s="81"/>
      <c r="C587" s="82"/>
      <c r="D587" s="82"/>
      <c r="E587" s="88"/>
      <c r="F587"/>
      <c r="G587" s="88"/>
      <c r="H587" s="88"/>
      <c r="I587" s="88"/>
      <c r="J587" s="88"/>
      <c r="K587" s="88"/>
      <c r="L587"/>
      <c r="M587"/>
      <c r="N587"/>
      <c r="O587"/>
      <c r="P587" s="88"/>
      <c r="Q587" s="122"/>
      <c r="R587" s="122"/>
      <c r="S587"/>
      <c r="AD587"/>
      <c r="AE587" s="95"/>
      <c r="AF587" s="95"/>
      <c r="AG587" s="95"/>
      <c r="AH587" s="95"/>
      <c r="AI587" s="95"/>
      <c r="AJ587" s="95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2:50" s="120" customFormat="1">
      <c r="B588" s="81"/>
      <c r="C588" s="82"/>
      <c r="D588" s="82"/>
      <c r="E588" s="88"/>
      <c r="F588"/>
      <c r="G588" s="88"/>
      <c r="H588" s="88"/>
      <c r="I588" s="88"/>
      <c r="J588" s="88"/>
      <c r="K588" s="88"/>
      <c r="L588"/>
      <c r="M588"/>
      <c r="N588"/>
      <c r="O588"/>
      <c r="P588" s="88"/>
      <c r="Q588" s="122"/>
      <c r="R588" s="122"/>
      <c r="S588"/>
      <c r="AD588"/>
      <c r="AE588" s="95"/>
      <c r="AF588" s="95"/>
      <c r="AG588" s="95"/>
      <c r="AH588" s="95"/>
      <c r="AI588" s="95"/>
      <c r="AJ588" s="95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99" spans="1:58" customFormat="1">
      <c r="A599" s="130"/>
      <c r="B599" s="81"/>
      <c r="C599" s="82"/>
      <c r="D599" s="82"/>
      <c r="E599" s="88"/>
      <c r="G599" s="88"/>
      <c r="H599" s="88"/>
      <c r="I599" s="88"/>
      <c r="J599" s="88"/>
      <c r="K599" s="88"/>
      <c r="P599" s="88"/>
      <c r="Q599" s="122"/>
      <c r="R599" s="122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E599" s="95"/>
      <c r="AF599" s="95"/>
      <c r="AG599" s="95"/>
      <c r="AH599" s="95"/>
      <c r="AI599" s="95"/>
      <c r="AJ599" s="95"/>
      <c r="AY599" s="130"/>
      <c r="AZ599" s="130"/>
      <c r="BA599" s="130"/>
      <c r="BB599" s="130"/>
      <c r="BC599" s="130"/>
      <c r="BD599" s="130"/>
      <c r="BE599" s="130"/>
      <c r="BF599" s="130"/>
    </row>
    <row r="600" spans="1:58" customFormat="1">
      <c r="A600" s="130"/>
      <c r="B600" s="81"/>
      <c r="C600" s="82"/>
      <c r="D600" s="82"/>
      <c r="E600" s="88"/>
      <c r="G600" s="88"/>
      <c r="H600" s="88"/>
      <c r="I600" s="88"/>
      <c r="J600" s="88"/>
      <c r="K600" s="88"/>
      <c r="P600" s="88"/>
      <c r="Q600" s="122"/>
      <c r="R600" s="122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E600" s="95"/>
      <c r="AF600" s="95"/>
      <c r="AG600" s="95"/>
      <c r="AH600" s="95"/>
      <c r="AI600" s="95"/>
      <c r="AJ600" s="95"/>
      <c r="AY600" s="130"/>
      <c r="AZ600" s="130"/>
      <c r="BA600" s="130"/>
      <c r="BB600" s="130"/>
      <c r="BC600" s="130"/>
      <c r="BD600" s="130"/>
      <c r="BE600" s="130"/>
      <c r="BF600" s="130"/>
    </row>
    <row r="601" spans="1:58" customFormat="1" ht="13.2" customHeight="1">
      <c r="A601" s="130"/>
      <c r="B601" s="81"/>
      <c r="C601" s="82"/>
      <c r="D601" s="82"/>
      <c r="E601" s="88"/>
      <c r="G601" s="88"/>
      <c r="H601" s="88"/>
      <c r="I601" s="88"/>
      <c r="J601" s="88"/>
      <c r="K601" s="88"/>
      <c r="P601" s="88"/>
      <c r="Q601" s="122"/>
      <c r="R601" s="122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E601" s="95"/>
      <c r="AF601" s="95"/>
      <c r="AG601" s="95"/>
      <c r="AH601" s="95"/>
      <c r="AI601" s="95"/>
      <c r="AJ601" s="95"/>
      <c r="AY601" s="130"/>
      <c r="AZ601" s="130"/>
      <c r="BA601" s="130"/>
      <c r="BB601" s="130"/>
      <c r="BC601" s="130"/>
      <c r="BD601" s="130"/>
      <c r="BE601" s="130"/>
      <c r="BF601" s="130"/>
    </row>
  </sheetData>
  <mergeCells count="4">
    <mergeCell ref="A1:A63"/>
    <mergeCell ref="K66:R66"/>
    <mergeCell ref="E68:F68"/>
    <mergeCell ref="H71:O71"/>
  </mergeCells>
  <conditionalFormatting sqref="AE64:AJ64 AR53:AU56 AR59:AU63">
    <cfRule type="cellIs" dxfId="970" priority="252" operator="equal">
      <formula>0</formula>
    </cfRule>
  </conditionalFormatting>
  <conditionalFormatting sqref="AR2:AT5 AR13:AT52 AR7:AT11">
    <cfRule type="cellIs" dxfId="969" priority="251" operator="equal">
      <formula>0</formula>
    </cfRule>
  </conditionalFormatting>
  <conditionalFormatting sqref="AR64 AT64">
    <cfRule type="cellIs" dxfId="968" priority="250" operator="equal">
      <formula>0</formula>
    </cfRule>
  </conditionalFormatting>
  <conditionalFormatting sqref="AU2:AV2 AU3:AU5 AU13:AU52 AU7:AU11">
    <cfRule type="cellIs" dxfId="967" priority="249" operator="equal">
      <formula>0</formula>
    </cfRule>
  </conditionalFormatting>
  <conditionalFormatting sqref="AS2:AS5 AU53:AU56 AS13:AS56 AS59:AS63 AU59:AU63 AS7:AS11">
    <cfRule type="cellIs" dxfId="966" priority="247" operator="lessThan">
      <formula>0</formula>
    </cfRule>
    <cfRule type="cellIs" dxfId="965" priority="248" operator="greaterThan">
      <formula>0</formula>
    </cfRule>
  </conditionalFormatting>
  <conditionalFormatting sqref="AU2:AU5 AU13:AU52 AU7:AU11">
    <cfRule type="cellIs" dxfId="964" priority="245" operator="lessThan">
      <formula>0</formula>
    </cfRule>
    <cfRule type="cellIs" dxfId="963" priority="246" operator="greaterThan">
      <formula>0</formula>
    </cfRule>
  </conditionalFormatting>
  <conditionalFormatting sqref="AK42">
    <cfRule type="cellIs" dxfId="962" priority="237" operator="equal">
      <formula>0</formula>
    </cfRule>
  </conditionalFormatting>
  <conditionalFormatting sqref="H63 K63">
    <cfRule type="cellIs" dxfId="950" priority="182" operator="equal">
      <formula>0</formula>
    </cfRule>
  </conditionalFormatting>
  <conditionalFormatting sqref="I75">
    <cfRule type="cellIs" dxfId="949" priority="231" operator="equal">
      <formula>0</formula>
    </cfRule>
  </conditionalFormatting>
  <conditionalFormatting sqref="L26">
    <cfRule type="cellIs" dxfId="948" priority="173" operator="equal">
      <formula>0</formula>
    </cfRule>
  </conditionalFormatting>
  <conditionalFormatting sqref="L43">
    <cfRule type="cellIs" dxfId="947" priority="172" operator="equal">
      <formula>0</formula>
    </cfRule>
  </conditionalFormatting>
  <conditionalFormatting sqref="L21">
    <cfRule type="cellIs" dxfId="945" priority="174" operator="equal">
      <formula>0</formula>
    </cfRule>
  </conditionalFormatting>
  <conditionalFormatting sqref="I3:I5 I39:I41 I22:I25 I7:I11">
    <cfRule type="cellIs" dxfId="944" priority="171" operator="equal">
      <formula>0</formula>
    </cfRule>
  </conditionalFormatting>
  <conditionalFormatting sqref="I63">
    <cfRule type="cellIs" dxfId="943" priority="170" operator="equal">
      <formula>0</formula>
    </cfRule>
  </conditionalFormatting>
  <conditionalFormatting sqref="I42">
    <cfRule type="cellIs" dxfId="942" priority="169" operator="equal">
      <formula>0</formula>
    </cfRule>
  </conditionalFormatting>
  <conditionalFormatting sqref="I21">
    <cfRule type="cellIs" dxfId="941" priority="168" operator="equal">
      <formula>0</formula>
    </cfRule>
  </conditionalFormatting>
  <conditionalFormatting sqref="I26">
    <cfRule type="cellIs" dxfId="940" priority="167" operator="equal">
      <formula>0</formula>
    </cfRule>
  </conditionalFormatting>
  <conditionalFormatting sqref="I43">
    <cfRule type="cellIs" dxfId="939" priority="166" operator="equal">
      <formula>0</formula>
    </cfRule>
  </conditionalFormatting>
  <conditionalFormatting sqref="R53">
    <cfRule type="cellIs" dxfId="938" priority="165" operator="equal">
      <formula>0</formula>
    </cfRule>
  </conditionalFormatting>
  <conditionalFormatting sqref="N13:N20 N44:N52 N27:N38">
    <cfRule type="cellIs" dxfId="937" priority="164" operator="equal">
      <formula>0</formula>
    </cfRule>
  </conditionalFormatting>
  <conditionalFormatting sqref="N3:N5 N39:N41 N22:N25 N7:N11">
    <cfRule type="cellIs" dxfId="936" priority="163" operator="equal">
      <formula>0</formula>
    </cfRule>
  </conditionalFormatting>
  <conditionalFormatting sqref="N63">
    <cfRule type="cellIs" dxfId="935" priority="162" operator="equal">
      <formula>0</formula>
    </cfRule>
  </conditionalFormatting>
  <conditionalFormatting sqref="N42">
    <cfRule type="cellIs" dxfId="934" priority="161" operator="equal">
      <formula>0</formula>
    </cfRule>
  </conditionalFormatting>
  <conditionalFormatting sqref="AU64">
    <cfRule type="cellIs" dxfId="930" priority="209" operator="equal">
      <formula>0</formula>
    </cfRule>
  </conditionalFormatting>
  <conditionalFormatting sqref="G12">
    <cfRule type="cellIs" dxfId="929" priority="140" operator="equal">
      <formula>0</formula>
    </cfRule>
  </conditionalFormatting>
  <conditionalFormatting sqref="L65 I65">
    <cfRule type="cellIs" dxfId="928" priority="230" operator="equal">
      <formula>"""Error, Please Populate Below Off Site Table"""</formula>
    </cfRule>
  </conditionalFormatting>
  <conditionalFormatting sqref="I65">
    <cfRule type="containsText" dxfId="927" priority="229" operator="containsText" text="error, Total does not match table">
      <formula>NOT(ISERROR(SEARCH("error, Total does not match table",I65)))</formula>
    </cfRule>
  </conditionalFormatting>
  <conditionalFormatting sqref="L65">
    <cfRule type="containsText" dxfId="926" priority="228" operator="containsText" text="Error, Please Populate Below Off Site Table">
      <formula>NOT(ISERROR(SEARCH("Error, Please Populate Below Off Site Table",L65)))</formula>
    </cfRule>
  </conditionalFormatting>
  <conditionalFormatting sqref="G43">
    <cfRule type="cellIs" dxfId="917" priority="142" operator="equal">
      <formula>0</formula>
    </cfRule>
  </conditionalFormatting>
  <conditionalFormatting sqref="H54:H55">
    <cfRule type="cellIs" dxfId="916" priority="138" operator="equal">
      <formula>0</formula>
    </cfRule>
  </conditionalFormatting>
  <conditionalFormatting sqref="G54:G55">
    <cfRule type="cellIs" dxfId="915" priority="136" operator="equal">
      <formula>0</formula>
    </cfRule>
  </conditionalFormatting>
  <conditionalFormatting sqref="J88:K89 J75:K84">
    <cfRule type="cellIs" dxfId="914" priority="218" operator="equal">
      <formula>0</formula>
    </cfRule>
  </conditionalFormatting>
  <conditionalFormatting sqref="J85:K87">
    <cfRule type="cellIs" dxfId="913" priority="217" operator="equal">
      <formula>0</formula>
    </cfRule>
  </conditionalFormatting>
  <conditionalFormatting sqref="AS64">
    <cfRule type="cellIs" dxfId="912" priority="216" operator="equal">
      <formula>0</formula>
    </cfRule>
  </conditionalFormatting>
  <conditionalFormatting sqref="AK42">
    <cfRule type="cellIs" dxfId="908" priority="212" operator="greaterThan">
      <formula>0</formula>
    </cfRule>
  </conditionalFormatting>
  <conditionalFormatting sqref="U42 AA42 W42:Y42">
    <cfRule type="cellIs" dxfId="906" priority="129" operator="equal">
      <formula>0</formula>
    </cfRule>
  </conditionalFormatting>
  <conditionalFormatting sqref="L65">
    <cfRule type="containsText" dxfId="905" priority="208" operator="containsText" text="Error, Please Populate Below Off Site Table">
      <formula>NOT(ISERROR(SEARCH("Error, Please Populate Below Off Site Table",L65)))</formula>
    </cfRule>
  </conditionalFormatting>
  <conditionalFormatting sqref="I65">
    <cfRule type="containsText" dxfId="904" priority="207" operator="containsText" text="Error, Please Populate Below Off Site Table">
      <formula>NOT(ISERROR(SEARCH("Error, Please Populate Below Off Site Table",I65)))</formula>
    </cfRule>
  </conditionalFormatting>
  <conditionalFormatting sqref="I65">
    <cfRule type="containsText" dxfId="903" priority="206" operator="containsText" text="Error, Please Populate Below Off Site Table">
      <formula>NOT(ISERROR(SEARCH("Error, Please Populate Below Off Site Table",I65)))</formula>
    </cfRule>
  </conditionalFormatting>
  <conditionalFormatting sqref="I90:J90">
    <cfRule type="cellIs" dxfId="902" priority="205" operator="equal">
      <formula>0</formula>
    </cfRule>
  </conditionalFormatting>
  <conditionalFormatting sqref="H90">
    <cfRule type="cellIs" dxfId="901" priority="204" operator="equal">
      <formula>0</formula>
    </cfRule>
  </conditionalFormatting>
  <conditionalFormatting sqref="I91:J91">
    <cfRule type="cellIs" dxfId="900" priority="203" operator="notEqual">
      <formula>0</formula>
    </cfRule>
  </conditionalFormatting>
  <conditionalFormatting sqref="AR12:AT12">
    <cfRule type="cellIs" dxfId="893" priority="195" operator="equal">
      <formula>0</formula>
    </cfRule>
  </conditionalFormatting>
  <conditionalFormatting sqref="AU12">
    <cfRule type="cellIs" dxfId="892" priority="194" operator="equal">
      <formula>0</formula>
    </cfRule>
  </conditionalFormatting>
  <conditionalFormatting sqref="AS12">
    <cfRule type="cellIs" dxfId="891" priority="192" operator="lessThan">
      <formula>0</formula>
    </cfRule>
    <cfRule type="cellIs" dxfId="890" priority="193" operator="greaterThan">
      <formula>0</formula>
    </cfRule>
  </conditionalFormatting>
  <conditionalFormatting sqref="AU12">
    <cfRule type="cellIs" dxfId="889" priority="190" operator="lessThan">
      <formula>0</formula>
    </cfRule>
    <cfRule type="cellIs" dxfId="888" priority="191" operator="greaterThan">
      <formula>0</formula>
    </cfRule>
  </conditionalFormatting>
  <conditionalFormatting sqref="V43">
    <cfRule type="cellIs" dxfId="886" priority="114" operator="equal">
      <formula>0</formula>
    </cfRule>
  </conditionalFormatting>
  <conditionalFormatting sqref="U53">
    <cfRule type="cellIs" dxfId="885" priority="113" operator="equal">
      <formula>0</formula>
    </cfRule>
  </conditionalFormatting>
  <conditionalFormatting sqref="U12 W12:Y12 AA12">
    <cfRule type="cellIs" dxfId="884" priority="111" operator="equal">
      <formula>0</formula>
    </cfRule>
  </conditionalFormatting>
  <conditionalFormatting sqref="Z12">
    <cfRule type="cellIs" dxfId="882" priority="110" operator="equal">
      <formula>0</formula>
    </cfRule>
  </conditionalFormatting>
  <conditionalFormatting sqref="V2">
    <cfRule type="cellIs" dxfId="879" priority="105" operator="equal">
      <formula>0</formula>
    </cfRule>
  </conditionalFormatting>
  <conditionalFormatting sqref="H59:H61 H27:I38 I54:I55 I59:I62 H56:I56 H44:I53 N53:N56 H13:I20 R54:R56 K27:L38 K44:L56 K13:L20 O3:O5 K59:L62 N59:N62 R13:R52 O7:O56 R7:R11 O59:O63 R59:R63 R3:R5">
    <cfRule type="cellIs" dxfId="878" priority="185" operator="equal">
      <formula>0</formula>
    </cfRule>
  </conditionalFormatting>
  <conditionalFormatting sqref="H62">
    <cfRule type="cellIs" dxfId="877" priority="184" operator="equal">
      <formula>0</formula>
    </cfRule>
  </conditionalFormatting>
  <conditionalFormatting sqref="H3:H5 H39:H41 H23:H25 K22:K25 K39:K41 K3:K5 K7:K11 H7:H11">
    <cfRule type="cellIs" dxfId="876" priority="183" operator="equal">
      <formula>0</formula>
    </cfRule>
  </conditionalFormatting>
  <conditionalFormatting sqref="K21 H21:H22">
    <cfRule type="cellIs" dxfId="875" priority="180" operator="equal">
      <formula>0</formula>
    </cfRule>
  </conditionalFormatting>
  <conditionalFormatting sqref="H42 K42">
    <cfRule type="cellIs" dxfId="874" priority="181" operator="equal">
      <formula>0</formula>
    </cfRule>
  </conditionalFormatting>
  <conditionalFormatting sqref="H26 K26">
    <cfRule type="cellIs" dxfId="873" priority="179" operator="equal">
      <formula>0</formula>
    </cfRule>
  </conditionalFormatting>
  <conditionalFormatting sqref="H43 K43">
    <cfRule type="cellIs" dxfId="872" priority="178" operator="equal">
      <formula>0</formula>
    </cfRule>
  </conditionalFormatting>
  <conditionalFormatting sqref="L63">
    <cfRule type="cellIs" dxfId="871" priority="176" operator="equal">
      <formula>0</formula>
    </cfRule>
  </conditionalFormatting>
  <conditionalFormatting sqref="L3:L5 L39:L41 L22:L25 L7:L11">
    <cfRule type="cellIs" dxfId="870" priority="177" operator="equal">
      <formula>0</formula>
    </cfRule>
  </conditionalFormatting>
  <conditionalFormatting sqref="L42">
    <cfRule type="cellIs" dxfId="869" priority="175" operator="equal">
      <formula>0</formula>
    </cfRule>
  </conditionalFormatting>
  <conditionalFormatting sqref="N21">
    <cfRule type="cellIs" dxfId="868" priority="160" operator="equal">
      <formula>0</formula>
    </cfRule>
  </conditionalFormatting>
  <conditionalFormatting sqref="N26">
    <cfRule type="cellIs" dxfId="867" priority="159" operator="equal">
      <formula>0</formula>
    </cfRule>
  </conditionalFormatting>
  <conditionalFormatting sqref="N43">
    <cfRule type="cellIs" dxfId="866" priority="158" operator="equal">
      <formula>0</formula>
    </cfRule>
  </conditionalFormatting>
  <conditionalFormatting sqref="H3:I5 H13:I53 H56:I56 I54:I55 K3:L5 K13:L56 N3:O5 N8:N11 N13:N56 O8:O56 K59:L63 H59:I63 R13:R56 N7:O7 K7:L11 H7:I11 R7:R11 N59:O63 R59:R63 R3:R5">
    <cfRule type="cellIs" dxfId="865" priority="157" operator="greaterThan">
      <formula>0</formula>
    </cfRule>
  </conditionalFormatting>
  <conditionalFormatting sqref="R12">
    <cfRule type="cellIs" dxfId="864" priority="156" operator="equal">
      <formula>0</formula>
    </cfRule>
  </conditionalFormatting>
  <conditionalFormatting sqref="H12 K12">
    <cfRule type="cellIs" dxfId="863" priority="155" operator="equal">
      <formula>0</formula>
    </cfRule>
  </conditionalFormatting>
  <conditionalFormatting sqref="L12">
    <cfRule type="cellIs" dxfId="862" priority="154" operator="equal">
      <formula>0</formula>
    </cfRule>
  </conditionalFormatting>
  <conditionalFormatting sqref="I12">
    <cfRule type="cellIs" dxfId="861" priority="153" operator="equal">
      <formula>0</formula>
    </cfRule>
  </conditionalFormatting>
  <conditionalFormatting sqref="U63 AA63 W63:Y63">
    <cfRule type="cellIs" dxfId="860" priority="130" operator="equal">
      <formula>0</formula>
    </cfRule>
  </conditionalFormatting>
  <conditionalFormatting sqref="N12">
    <cfRule type="cellIs" dxfId="859" priority="152" operator="equal">
      <formula>0</formula>
    </cfRule>
  </conditionalFormatting>
  <conditionalFormatting sqref="H12:I12 R12 K12:L12 N12">
    <cfRule type="cellIs" dxfId="858" priority="151" operator="greaterThan">
      <formula>0</formula>
    </cfRule>
  </conditionalFormatting>
  <conditionalFormatting sqref="R53">
    <cfRule type="cellIs" dxfId="857" priority="150" operator="equal">
      <formula>0</formula>
    </cfRule>
  </conditionalFormatting>
  <conditionalFormatting sqref="G27:G38 G56 G44:G53 G13:G20 G59:G61">
    <cfRule type="cellIs" dxfId="856" priority="149" operator="equal">
      <formula>0</formula>
    </cfRule>
  </conditionalFormatting>
  <conditionalFormatting sqref="G62">
    <cfRule type="cellIs" dxfId="855" priority="148" operator="equal">
      <formula>0</formula>
    </cfRule>
  </conditionalFormatting>
  <conditionalFormatting sqref="G3:G5 G39:G41 G23:G25 G7:G11">
    <cfRule type="cellIs" dxfId="854" priority="147" operator="equal">
      <formula>0</formula>
    </cfRule>
  </conditionalFormatting>
  <conditionalFormatting sqref="G21:G22">
    <cfRule type="cellIs" dxfId="853" priority="144" operator="equal">
      <formula>0</formula>
    </cfRule>
  </conditionalFormatting>
  <conditionalFormatting sqref="G63">
    <cfRule type="cellIs" dxfId="852" priority="146" operator="equal">
      <formula>0</formula>
    </cfRule>
  </conditionalFormatting>
  <conditionalFormatting sqref="G42">
    <cfRule type="cellIs" dxfId="851" priority="145" operator="equal">
      <formula>0</formula>
    </cfRule>
  </conditionalFormatting>
  <conditionalFormatting sqref="G26">
    <cfRule type="cellIs" dxfId="850" priority="143" operator="equal">
      <formula>0</formula>
    </cfRule>
  </conditionalFormatting>
  <conditionalFormatting sqref="G3:G5 G13:G53 G56 G59:G63 G7:G11">
    <cfRule type="cellIs" dxfId="849" priority="141" operator="greaterThan">
      <formula>0</formula>
    </cfRule>
  </conditionalFormatting>
  <conditionalFormatting sqref="G12">
    <cfRule type="cellIs" dxfId="848" priority="139" operator="greaterThan">
      <formula>0</formula>
    </cfRule>
  </conditionalFormatting>
  <conditionalFormatting sqref="H54:H55">
    <cfRule type="cellIs" dxfId="847" priority="137" operator="greaterThan">
      <formula>0</formula>
    </cfRule>
  </conditionalFormatting>
  <conditionalFormatting sqref="G54:G55">
    <cfRule type="cellIs" dxfId="846" priority="135" operator="greaterThan">
      <formula>0</formula>
    </cfRule>
  </conditionalFormatting>
  <conditionalFormatting sqref="Z2">
    <cfRule type="cellIs" dxfId="845" priority="106" operator="equal">
      <formula>0</formula>
    </cfRule>
  </conditionalFormatting>
  <conditionalFormatting sqref="U21 AA21 W21:Y21">
    <cfRule type="cellIs" dxfId="844" priority="128" operator="equal">
      <formula>0</formula>
    </cfRule>
  </conditionalFormatting>
  <conditionalFormatting sqref="U27:AA38 U13:AA20 U54:AA56 V53:AA53 U59:AA62 U44:AA52">
    <cfRule type="cellIs" dxfId="843" priority="134" operator="equal">
      <formula>0</formula>
    </cfRule>
  </conditionalFormatting>
  <conditionalFormatting sqref="U3:U5 U39:U41 U22:U25 AA39:AA41 W22:Y25 W39:Y41 W3:Y5 AA22:AA25 AA3:AA5 AA7:AA11 W7:Y11 U7:U11 AC2:AC63">
    <cfRule type="cellIs" dxfId="842" priority="133" operator="equal">
      <formula>0</formula>
    </cfRule>
  </conditionalFormatting>
  <conditionalFormatting sqref="AC2:AC63">
    <cfRule type="cellIs" dxfId="841" priority="132" operator="greaterThan">
      <formula>0</formula>
    </cfRule>
  </conditionalFormatting>
  <conditionalFormatting sqref="AC2:AC63">
    <cfRule type="cellIs" dxfId="840" priority="131" operator="lessThan">
      <formula>0</formula>
    </cfRule>
  </conditionalFormatting>
  <conditionalFormatting sqref="U26 AA26 W26:Y26">
    <cfRule type="cellIs" dxfId="839" priority="127" operator="equal">
      <formula>0</formula>
    </cfRule>
  </conditionalFormatting>
  <conditionalFormatting sqref="U43 AA43 W43:Y43">
    <cfRule type="cellIs" dxfId="838" priority="126" operator="equal">
      <formula>0</formula>
    </cfRule>
  </conditionalFormatting>
  <conditionalFormatting sqref="Z42">
    <cfRule type="cellIs" dxfId="837" priority="123" operator="equal">
      <formula>0</formula>
    </cfRule>
  </conditionalFormatting>
  <conditionalFormatting sqref="Z21">
    <cfRule type="cellIs" dxfId="836" priority="122" operator="equal">
      <formula>0</formula>
    </cfRule>
  </conditionalFormatting>
  <conditionalFormatting sqref="Z3:Z5 Z39:Z41 Z22:Z25 Z7:Z11">
    <cfRule type="cellIs" dxfId="835" priority="125" operator="equal">
      <formula>0</formula>
    </cfRule>
  </conditionalFormatting>
  <conditionalFormatting sqref="Z63">
    <cfRule type="cellIs" dxfId="834" priority="124" operator="equal">
      <formula>0</formula>
    </cfRule>
  </conditionalFormatting>
  <conditionalFormatting sqref="Z26">
    <cfRule type="cellIs" dxfId="833" priority="121" operator="equal">
      <formula>0</formula>
    </cfRule>
  </conditionalFormatting>
  <conditionalFormatting sqref="Z43">
    <cfRule type="cellIs" dxfId="832" priority="120" operator="equal">
      <formula>0</formula>
    </cfRule>
  </conditionalFormatting>
  <conditionalFormatting sqref="V3:V5 V39:V41 V22:V25 V7:V11">
    <cfRule type="cellIs" dxfId="831" priority="119" operator="equal">
      <formula>0</formula>
    </cfRule>
  </conditionalFormatting>
  <conditionalFormatting sqref="V63">
    <cfRule type="cellIs" dxfId="830" priority="118" operator="equal">
      <formula>0</formula>
    </cfRule>
  </conditionalFormatting>
  <conditionalFormatting sqref="V42">
    <cfRule type="cellIs" dxfId="829" priority="117" operator="equal">
      <formula>0</formula>
    </cfRule>
  </conditionalFormatting>
  <conditionalFormatting sqref="V21">
    <cfRule type="cellIs" dxfId="828" priority="116" operator="equal">
      <formula>0</formula>
    </cfRule>
  </conditionalFormatting>
  <conditionalFormatting sqref="V26">
    <cfRule type="cellIs" dxfId="827" priority="115" operator="equal">
      <formula>0</formula>
    </cfRule>
  </conditionalFormatting>
  <conditionalFormatting sqref="U3:AA5 U13:AA56 U7:AA11 U59:AA63 AC2:AC63">
    <cfRule type="cellIs" dxfId="826" priority="112" operator="greaterThan">
      <formula>0</formula>
    </cfRule>
  </conditionalFormatting>
  <conditionalFormatting sqref="V12">
    <cfRule type="cellIs" dxfId="825" priority="109" operator="equal">
      <formula>0</formula>
    </cfRule>
  </conditionalFormatting>
  <conditionalFormatting sqref="U12:AA12">
    <cfRule type="cellIs" dxfId="824" priority="108" operator="greaterThan">
      <formula>0</formula>
    </cfRule>
  </conditionalFormatting>
  <conditionalFormatting sqref="W2:Y2 AA2">
    <cfRule type="cellIs" dxfId="823" priority="107" operator="equal">
      <formula>0</formula>
    </cfRule>
  </conditionalFormatting>
  <conditionalFormatting sqref="V2:AA2">
    <cfRule type="cellIs" dxfId="822" priority="104" operator="greaterThan">
      <formula>0</formula>
    </cfRule>
  </conditionalFormatting>
  <conditionalFormatting sqref="J3:J63">
    <cfRule type="cellIs" dxfId="821" priority="103" operator="equal">
      <formula>0</formula>
    </cfRule>
  </conditionalFormatting>
  <conditionalFormatting sqref="J3:J63">
    <cfRule type="cellIs" dxfId="820" priority="102" operator="equal">
      <formula>0</formula>
    </cfRule>
  </conditionalFormatting>
  <conditionalFormatting sqref="J3:J63">
    <cfRule type="cellIs" dxfId="819" priority="101" operator="greaterThan">
      <formula>0</formula>
    </cfRule>
  </conditionalFormatting>
  <conditionalFormatting sqref="M2:M63">
    <cfRule type="cellIs" dxfId="818" priority="100" operator="equal">
      <formula>0</formula>
    </cfRule>
  </conditionalFormatting>
  <conditionalFormatting sqref="M2:M63">
    <cfRule type="cellIs" dxfId="817" priority="99" operator="equal">
      <formula>0</formula>
    </cfRule>
  </conditionalFormatting>
  <conditionalFormatting sqref="M2:M63">
    <cfRule type="cellIs" dxfId="816" priority="98" operator="greaterThan">
      <formula>0</formula>
    </cfRule>
  </conditionalFormatting>
  <conditionalFormatting sqref="P2:P63">
    <cfRule type="cellIs" dxfId="815" priority="97" operator="equal">
      <formula>0</formula>
    </cfRule>
  </conditionalFormatting>
  <conditionalFormatting sqref="P2:P63">
    <cfRule type="cellIs" dxfId="814" priority="96" operator="greaterThan">
      <formula>0</formula>
    </cfRule>
  </conditionalFormatting>
  <conditionalFormatting sqref="Q2:Q63">
    <cfRule type="cellIs" dxfId="813" priority="95" operator="equal">
      <formula>0</formula>
    </cfRule>
  </conditionalFormatting>
  <conditionalFormatting sqref="Q2:Q63">
    <cfRule type="cellIs" dxfId="812" priority="94" operator="greaterThan">
      <formula>0</formula>
    </cfRule>
  </conditionalFormatting>
  <conditionalFormatting sqref="K2">
    <cfRule type="cellIs" dxfId="811" priority="93" operator="equal">
      <formula>0</formula>
    </cfRule>
  </conditionalFormatting>
  <conditionalFormatting sqref="K2">
    <cfRule type="cellIs" dxfId="810" priority="92" operator="greaterThan">
      <formula>0</formula>
    </cfRule>
  </conditionalFormatting>
  <conditionalFormatting sqref="O2">
    <cfRule type="cellIs" dxfId="809" priority="91" operator="equal">
      <formula>0</formula>
    </cfRule>
  </conditionalFormatting>
  <conditionalFormatting sqref="O2">
    <cfRule type="cellIs" dxfId="808" priority="90" operator="greaterThan">
      <formula>0</formula>
    </cfRule>
  </conditionalFormatting>
  <conditionalFormatting sqref="R2">
    <cfRule type="cellIs" dxfId="807" priority="89" operator="equal">
      <formula>0</formula>
    </cfRule>
  </conditionalFormatting>
  <conditionalFormatting sqref="R2">
    <cfRule type="cellIs" dxfId="806" priority="88" operator="greaterThan">
      <formula>0</formula>
    </cfRule>
  </conditionalFormatting>
  <conditionalFormatting sqref="AR57:AU57">
    <cfRule type="cellIs" dxfId="805" priority="87" operator="equal">
      <formula>0</formula>
    </cfRule>
  </conditionalFormatting>
  <conditionalFormatting sqref="AU57 AS57">
    <cfRule type="cellIs" dxfId="804" priority="85" operator="lessThan">
      <formula>0</formula>
    </cfRule>
    <cfRule type="cellIs" dxfId="803" priority="86" operator="greaterThan">
      <formula>0</formula>
    </cfRule>
  </conditionalFormatting>
  <conditionalFormatting sqref="U57:AA57 G57:I57 K57:L57 R57 N57:O57">
    <cfRule type="cellIs" dxfId="802" priority="84" operator="equal">
      <formula>0</formula>
    </cfRule>
  </conditionalFormatting>
  <conditionalFormatting sqref="U57:AA57 G57:I57 R57 K57:L57 N57:O57">
    <cfRule type="cellIs" dxfId="801" priority="83" operator="greaterThan">
      <formula>0</formula>
    </cfRule>
  </conditionalFormatting>
  <conditionalFormatting sqref="AR6:AT6">
    <cfRule type="cellIs" dxfId="800" priority="73" operator="equal">
      <formula>0</formula>
    </cfRule>
  </conditionalFormatting>
  <conditionalFormatting sqref="L57">
    <cfRule type="cellIs" dxfId="799" priority="82" operator="equal">
      <formula>0</formula>
    </cfRule>
  </conditionalFormatting>
  <conditionalFormatting sqref="L57">
    <cfRule type="cellIs" dxfId="798" priority="81" operator="equal">
      <formula>0</formula>
    </cfRule>
  </conditionalFormatting>
  <conditionalFormatting sqref="U57">
    <cfRule type="cellIs" dxfId="797" priority="80" operator="equal">
      <formula>0</formula>
    </cfRule>
  </conditionalFormatting>
  <conditionalFormatting sqref="V57">
    <cfRule type="cellIs" dxfId="796" priority="79" operator="equal">
      <formula>0</formula>
    </cfRule>
  </conditionalFormatting>
  <conditionalFormatting sqref="AU6">
    <cfRule type="cellIs" dxfId="790" priority="72" operator="equal">
      <formula>0</formula>
    </cfRule>
  </conditionalFormatting>
  <conditionalFormatting sqref="AS6">
    <cfRule type="cellIs" dxfId="789" priority="70" operator="lessThan">
      <formula>0</formula>
    </cfRule>
    <cfRule type="cellIs" dxfId="788" priority="71" operator="greaterThan">
      <formula>0</formula>
    </cfRule>
  </conditionalFormatting>
  <conditionalFormatting sqref="AU6">
    <cfRule type="cellIs" dxfId="787" priority="68" operator="lessThan">
      <formula>0</formula>
    </cfRule>
    <cfRule type="cellIs" dxfId="786" priority="69" operator="greaterThan">
      <formula>0</formula>
    </cfRule>
  </conditionalFormatting>
  <conditionalFormatting sqref="I6">
    <cfRule type="cellIs" dxfId="784" priority="60" operator="equal">
      <formula>0</formula>
    </cfRule>
  </conditionalFormatting>
  <conditionalFormatting sqref="N6">
    <cfRule type="cellIs" dxfId="783" priority="59" operator="equal">
      <formula>0</formula>
    </cfRule>
  </conditionalFormatting>
  <conditionalFormatting sqref="O6 R6">
    <cfRule type="cellIs" dxfId="779" priority="63" operator="equal">
      <formula>0</formula>
    </cfRule>
  </conditionalFormatting>
  <conditionalFormatting sqref="K6 H6">
    <cfRule type="cellIs" dxfId="778" priority="62" operator="equal">
      <formula>0</formula>
    </cfRule>
  </conditionalFormatting>
  <conditionalFormatting sqref="L6">
    <cfRule type="cellIs" dxfId="777" priority="61" operator="equal">
      <formula>0</formula>
    </cfRule>
  </conditionalFormatting>
  <conditionalFormatting sqref="K6:L6 H6:I6 N6:O6 R6">
    <cfRule type="cellIs" dxfId="776" priority="58" operator="greaterThan">
      <formula>0</formula>
    </cfRule>
  </conditionalFormatting>
  <conditionalFormatting sqref="G6">
    <cfRule type="cellIs" dxfId="775" priority="57" operator="equal">
      <formula>0</formula>
    </cfRule>
  </conditionalFormatting>
  <conditionalFormatting sqref="G6">
    <cfRule type="cellIs" dxfId="774" priority="56" operator="greaterThan">
      <formula>0</formula>
    </cfRule>
  </conditionalFormatting>
  <conditionalFormatting sqref="AR58:AU58">
    <cfRule type="cellIs" dxfId="773" priority="51" operator="equal">
      <formula>0</formula>
    </cfRule>
  </conditionalFormatting>
  <conditionalFormatting sqref="AA6 W6:Y6 U6">
    <cfRule type="cellIs" dxfId="771" priority="55" operator="equal">
      <formula>0</formula>
    </cfRule>
  </conditionalFormatting>
  <conditionalFormatting sqref="Z6">
    <cfRule type="cellIs" dxfId="770" priority="54" operator="equal">
      <formula>0</formula>
    </cfRule>
  </conditionalFormatting>
  <conditionalFormatting sqref="V6">
    <cfRule type="cellIs" dxfId="769" priority="53" operator="equal">
      <formula>0</formula>
    </cfRule>
  </conditionalFormatting>
  <conditionalFormatting sqref="U6:AA6">
    <cfRule type="cellIs" dxfId="768" priority="52" operator="greaterThan">
      <formula>0</formula>
    </cfRule>
  </conditionalFormatting>
  <conditionalFormatting sqref="AS58 AU58">
    <cfRule type="cellIs" dxfId="767" priority="49" operator="lessThan">
      <formula>0</formula>
    </cfRule>
    <cfRule type="cellIs" dxfId="766" priority="50" operator="greaterThan">
      <formula>0</formula>
    </cfRule>
  </conditionalFormatting>
  <conditionalFormatting sqref="O64">
    <cfRule type="cellIs" dxfId="764" priority="36" operator="equal">
      <formula>0</formula>
    </cfRule>
  </conditionalFormatting>
  <conditionalFormatting sqref="H58:I58 K58:L58 N58:O58 R58">
    <cfRule type="cellIs" dxfId="763" priority="46" operator="equal">
      <formula>0</formula>
    </cfRule>
  </conditionalFormatting>
  <conditionalFormatting sqref="K58:L58 H58:I58 N58:O58 R58">
    <cfRule type="cellIs" dxfId="762" priority="45" operator="greaterThan">
      <formula>0</formula>
    </cfRule>
  </conditionalFormatting>
  <conditionalFormatting sqref="G58">
    <cfRule type="cellIs" dxfId="761" priority="44" operator="equal">
      <formula>0</formula>
    </cfRule>
  </conditionalFormatting>
  <conditionalFormatting sqref="G58">
    <cfRule type="cellIs" dxfId="760" priority="43" operator="greaterThan">
      <formula>0</formula>
    </cfRule>
  </conditionalFormatting>
  <conditionalFormatting sqref="P64 R64">
    <cfRule type="cellIs" dxfId="759" priority="39" operator="equal">
      <formula>0</formula>
    </cfRule>
  </conditionalFormatting>
  <conditionalFormatting sqref="M64">
    <cfRule type="cellIs" dxfId="758" priority="38" operator="equal">
      <formula>0</formula>
    </cfRule>
  </conditionalFormatting>
  <conditionalFormatting sqref="U58:AA58">
    <cfRule type="cellIs" dxfId="757" priority="42" operator="equal">
      <formula>0</formula>
    </cfRule>
  </conditionalFormatting>
  <conditionalFormatting sqref="U58:AA58">
    <cfRule type="cellIs" dxfId="756" priority="41" operator="greaterThan">
      <formula>0</formula>
    </cfRule>
  </conditionalFormatting>
  <conditionalFormatting sqref="T64:U64 G64:I64 K64 W64:AA64">
    <cfRule type="cellIs" dxfId="755" priority="40" operator="equal">
      <formula>0</formula>
    </cfRule>
  </conditionalFormatting>
  <conditionalFormatting sqref="AB64:AC64">
    <cfRule type="cellIs" dxfId="754" priority="37" operator="equal">
      <formula>0</formula>
    </cfRule>
  </conditionalFormatting>
  <conditionalFormatting sqref="AC64">
    <cfRule type="cellIs" dxfId="753" priority="35" operator="greaterThan">
      <formula>0</formula>
    </cfRule>
  </conditionalFormatting>
  <conditionalFormatting sqref="L64">
    <cfRule type="cellIs" dxfId="752" priority="34" operator="equal">
      <formula>0</formula>
    </cfRule>
  </conditionalFormatting>
  <conditionalFormatting sqref="J64">
    <cfRule type="cellIs" dxfId="751" priority="33" operator="equal">
      <formula>0</formula>
    </cfRule>
  </conditionalFormatting>
  <conditionalFormatting sqref="V64">
    <cfRule type="cellIs" dxfId="750" priority="32" operator="equal">
      <formula>0</formula>
    </cfRule>
  </conditionalFormatting>
  <conditionalFormatting sqref="N64">
    <cfRule type="cellIs" dxfId="749" priority="31" operator="equal">
      <formula>0</formula>
    </cfRule>
  </conditionalFormatting>
  <conditionalFormatting sqref="Q64">
    <cfRule type="cellIs" dxfId="748" priority="30" operator="equal">
      <formula>0</formula>
    </cfRule>
  </conditionalFormatting>
  <conditionalFormatting sqref="G2:H2">
    <cfRule type="cellIs" dxfId="747" priority="29" operator="equal">
      <formula>0</formula>
    </cfRule>
  </conditionalFormatting>
  <conditionalFormatting sqref="I2">
    <cfRule type="cellIs" dxfId="746" priority="28" operator="equal">
      <formula>0</formula>
    </cfRule>
  </conditionalFormatting>
  <conditionalFormatting sqref="J2">
    <cfRule type="cellIs" dxfId="745" priority="27" operator="equal">
      <formula>0</formula>
    </cfRule>
  </conditionalFormatting>
  <conditionalFormatting sqref="G2:J2">
    <cfRule type="cellIs" dxfId="744" priority="26" operator="greaterThan">
      <formula>0</formula>
    </cfRule>
  </conditionalFormatting>
  <conditionalFormatting sqref="L2">
    <cfRule type="cellIs" dxfId="743" priority="25" operator="equal">
      <formula>0</formula>
    </cfRule>
  </conditionalFormatting>
  <conditionalFormatting sqref="L2">
    <cfRule type="cellIs" dxfId="742" priority="24" operator="greaterThan">
      <formula>0</formula>
    </cfRule>
  </conditionalFormatting>
  <conditionalFormatting sqref="N2">
    <cfRule type="cellIs" dxfId="741" priority="23" operator="equal">
      <formula>0</formula>
    </cfRule>
  </conditionalFormatting>
  <conditionalFormatting sqref="N2">
    <cfRule type="cellIs" dxfId="740" priority="22" operator="greaterThan">
      <formula>0</formula>
    </cfRule>
  </conditionalFormatting>
  <conditionalFormatting sqref="T2:T63">
    <cfRule type="cellIs" dxfId="739" priority="21" operator="equal">
      <formula>0</formula>
    </cfRule>
  </conditionalFormatting>
  <conditionalFormatting sqref="T2:T63">
    <cfRule type="cellIs" dxfId="738" priority="20" operator="greaterThan">
      <formula>0</formula>
    </cfRule>
  </conditionalFormatting>
  <conditionalFormatting sqref="AE13:AJ20 AE27:AJ38 AE44:AJ56 AE59:AJ62">
    <cfRule type="cellIs" dxfId="737" priority="19" operator="equal">
      <formula>0</formula>
    </cfRule>
  </conditionalFormatting>
  <conditionalFormatting sqref="AE42:AJ43">
    <cfRule type="cellIs" dxfId="736" priority="16" operator="equal">
      <formula>0</formula>
    </cfRule>
  </conditionalFormatting>
  <conditionalFormatting sqref="AE21:AJ21">
    <cfRule type="cellIs" dxfId="735" priority="15" operator="equal">
      <formula>0</formula>
    </cfRule>
  </conditionalFormatting>
  <conditionalFormatting sqref="AE39:AJ41 AE22:AJ25 AE2:AJ5 AE7:AJ11">
    <cfRule type="cellIs" dxfId="734" priority="18" operator="equal">
      <formula>0</formula>
    </cfRule>
  </conditionalFormatting>
  <conditionalFormatting sqref="AE63:AJ63">
    <cfRule type="cellIs" dxfId="733" priority="17" operator="equal">
      <formula>0</formula>
    </cfRule>
  </conditionalFormatting>
  <conditionalFormatting sqref="AE26:AJ26">
    <cfRule type="cellIs" dxfId="732" priority="14" operator="equal">
      <formula>0</formula>
    </cfRule>
  </conditionalFormatting>
  <conditionalFormatting sqref="AE53:AJ56 AE59:AJ63">
    <cfRule type="cellIs" dxfId="731" priority="13" operator="greaterThan">
      <formula>0</formula>
    </cfRule>
  </conditionalFormatting>
  <conditionalFormatting sqref="AE13:AJ52 AE2:AJ5 AE7:AJ11">
    <cfRule type="cellIs" dxfId="730" priority="12" operator="greaterThan">
      <formula>0</formula>
    </cfRule>
  </conditionalFormatting>
  <conditionalFormatting sqref="AE12:AJ12">
    <cfRule type="cellIs" dxfId="729" priority="11" operator="equal">
      <formula>0</formula>
    </cfRule>
  </conditionalFormatting>
  <conditionalFormatting sqref="AE12:AJ12">
    <cfRule type="cellIs" dxfId="728" priority="10" operator="greaterThan">
      <formula>0</formula>
    </cfRule>
  </conditionalFormatting>
  <conditionalFormatting sqref="AE57:AJ57">
    <cfRule type="cellIs" dxfId="727" priority="9" operator="equal">
      <formula>0</formula>
    </cfRule>
  </conditionalFormatting>
  <conditionalFormatting sqref="AE57:AJ57">
    <cfRule type="cellIs" dxfId="726" priority="8" operator="greaterThan">
      <formula>0</formula>
    </cfRule>
  </conditionalFormatting>
  <conditionalFormatting sqref="AE57:AF57">
    <cfRule type="cellIs" dxfId="725" priority="7" operator="greaterThan">
      <formula>0</formula>
    </cfRule>
  </conditionalFormatting>
  <conditionalFormatting sqref="AE6:AJ6">
    <cfRule type="cellIs" dxfId="724" priority="6" operator="equal">
      <formula>0</formula>
    </cfRule>
  </conditionalFormatting>
  <conditionalFormatting sqref="AE6:AJ6">
    <cfRule type="cellIs" dxfId="723" priority="5" operator="greaterThan">
      <formula>0</formula>
    </cfRule>
  </conditionalFormatting>
  <conditionalFormatting sqref="AE58:AJ58">
    <cfRule type="cellIs" dxfId="722" priority="4" operator="equal">
      <formula>0</formula>
    </cfRule>
  </conditionalFormatting>
  <conditionalFormatting sqref="AE58:AJ58">
    <cfRule type="cellIs" dxfId="721" priority="3" operator="greaterThan">
      <formula>0</formula>
    </cfRule>
  </conditionalFormatting>
  <conditionalFormatting sqref="AB2:AB63">
    <cfRule type="cellIs" dxfId="720" priority="2" operator="equal">
      <formula>0</formula>
    </cfRule>
  </conditionalFormatting>
  <conditionalFormatting sqref="AB2:AB63">
    <cfRule type="cellIs" dxfId="719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F601"/>
  <sheetViews>
    <sheetView showGridLines="0" zoomScale="40" zoomScaleNormal="40" workbookViewId="0">
      <pane ySplit="1" topLeftCell="A2" activePane="bottomLeft" state="frozen"/>
      <selection activeCell="AB3" sqref="AB3"/>
      <selection pane="bottomLeft" activeCell="AJ75" sqref="AJ75"/>
    </sheetView>
  </sheetViews>
  <sheetFormatPr defaultColWidth="0" defaultRowHeight="13.2" customHeight="1"/>
  <cols>
    <col min="1" max="1" width="17.88671875" style="130" customWidth="1"/>
    <col min="2" max="2" width="35.6640625" style="81" customWidth="1"/>
    <col min="3" max="3" width="16.44140625" style="82" customWidth="1"/>
    <col min="4" max="4" width="40.88671875" style="82" bestFit="1" customWidth="1"/>
    <col min="5" max="5" width="14.5546875" style="88" customWidth="1"/>
    <col min="6" max="6" width="4.109375" customWidth="1"/>
    <col min="7" max="8" width="14.33203125" style="88" customWidth="1"/>
    <col min="9" max="10" width="13.109375" style="88" customWidth="1"/>
    <col min="11" max="11" width="16" style="88" customWidth="1"/>
    <col min="12" max="12" width="13.109375" customWidth="1"/>
    <col min="13" max="14" width="12.109375" customWidth="1"/>
    <col min="15" max="15" width="13.109375" customWidth="1"/>
    <col min="16" max="16" width="14.33203125" style="88" customWidth="1"/>
    <col min="17" max="18" width="13.109375" style="122" customWidth="1"/>
    <col min="19" max="19" width="3.6640625" customWidth="1"/>
    <col min="20" max="21" width="14" style="130" customWidth="1"/>
    <col min="22" max="22" width="12.5546875" style="130" customWidth="1"/>
    <col min="23" max="23" width="14" style="130" customWidth="1"/>
    <col min="24" max="24" width="12.44140625" style="130" customWidth="1"/>
    <col min="25" max="26" width="13.44140625" style="130" customWidth="1"/>
    <col min="27" max="27" width="13" style="130" customWidth="1"/>
    <col min="28" max="29" width="13.44140625" style="130" customWidth="1"/>
    <col min="30" max="30" width="5.6640625" customWidth="1"/>
    <col min="31" max="31" width="30.109375" style="95" customWidth="1"/>
    <col min="32" max="32" width="27.109375" style="95" customWidth="1"/>
    <col min="33" max="33" width="21.6640625" style="95" customWidth="1"/>
    <col min="34" max="34" width="20.88671875" style="95" customWidth="1"/>
    <col min="35" max="36" width="34" style="95" customWidth="1"/>
    <col min="37" max="37" width="18" customWidth="1"/>
    <col min="38" max="38" width="29.109375" customWidth="1"/>
    <col min="39" max="39" width="25.44140625" customWidth="1"/>
    <col min="40" max="40" width="19.33203125" customWidth="1"/>
    <col min="41" max="41" width="30.88671875" customWidth="1"/>
    <col min="42" max="42" width="23.109375" customWidth="1"/>
    <col min="43" max="43" width="14.109375" hidden="1" customWidth="1"/>
    <col min="44" max="48" width="14.33203125" hidden="1" customWidth="1"/>
    <col min="49" max="50" width="9.109375" hidden="1" customWidth="1"/>
    <col min="51" max="51" width="29.33203125" style="130" hidden="1" customWidth="1"/>
    <col min="52" max="52" width="10.44140625" style="130" hidden="1" customWidth="1"/>
    <col min="53" max="54" width="9.109375" style="130" hidden="1" customWidth="1"/>
    <col min="55" max="58" width="10.44140625" style="130" hidden="1" customWidth="1"/>
    <col min="59" max="16384" width="9.109375" style="130" hidden="1"/>
  </cols>
  <sheetData>
    <row r="1" spans="1:51" s="21" customFormat="1" ht="11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G1" s="13" t="s">
        <v>5</v>
      </c>
      <c r="H1" s="13" t="s">
        <v>6</v>
      </c>
      <c r="I1" s="13" t="s">
        <v>7</v>
      </c>
      <c r="J1" s="13" t="s">
        <v>8</v>
      </c>
      <c r="K1" s="131" t="s">
        <v>9</v>
      </c>
      <c r="L1" s="131" t="s">
        <v>10</v>
      </c>
      <c r="M1" s="132" t="s">
        <v>11</v>
      </c>
      <c r="N1" s="133" t="s">
        <v>12</v>
      </c>
      <c r="O1" s="134" t="s">
        <v>13</v>
      </c>
      <c r="P1" s="135" t="s">
        <v>14</v>
      </c>
      <c r="Q1" s="136" t="s">
        <v>15</v>
      </c>
      <c r="R1" s="136" t="s">
        <v>16</v>
      </c>
      <c r="S1"/>
      <c r="T1" s="11" t="s">
        <v>17</v>
      </c>
      <c r="U1" s="3" t="s">
        <v>18</v>
      </c>
      <c r="V1" s="12" t="s">
        <v>19</v>
      </c>
      <c r="W1" s="13" t="s">
        <v>20</v>
      </c>
      <c r="X1" s="12" t="s">
        <v>21</v>
      </c>
      <c r="Y1" s="13" t="s">
        <v>22</v>
      </c>
      <c r="Z1" s="12" t="s">
        <v>23</v>
      </c>
      <c r="AA1" s="13" t="s">
        <v>24</v>
      </c>
      <c r="AB1" s="14" t="s">
        <v>25</v>
      </c>
      <c r="AC1" s="153" t="s">
        <v>26</v>
      </c>
      <c r="AD1"/>
      <c r="AE1" s="16" t="s">
        <v>27</v>
      </c>
      <c r="AF1" s="16" t="s">
        <v>28</v>
      </c>
      <c r="AG1" s="17" t="s">
        <v>196</v>
      </c>
      <c r="AH1" s="17" t="s">
        <v>30</v>
      </c>
      <c r="AI1" s="17" t="s">
        <v>31</v>
      </c>
      <c r="AJ1" s="18" t="s">
        <v>32</v>
      </c>
      <c r="AK1"/>
      <c r="AL1"/>
      <c r="AM1"/>
      <c r="AN1"/>
      <c r="AO1"/>
      <c r="AP1"/>
      <c r="AQ1"/>
      <c r="AR1" s="15" t="s">
        <v>33</v>
      </c>
      <c r="AS1" s="15" t="s">
        <v>34</v>
      </c>
      <c r="AT1" s="19" t="s">
        <v>35</v>
      </c>
      <c r="AU1" s="19" t="s">
        <v>34</v>
      </c>
      <c r="AV1"/>
      <c r="AW1"/>
      <c r="AX1"/>
      <c r="AY1" s="20" t="s">
        <v>36</v>
      </c>
    </row>
    <row r="2" spans="1:51" s="40" customFormat="1" ht="17.25" customHeight="1">
      <c r="A2" s="1"/>
      <c r="B2" s="22" t="s">
        <v>37</v>
      </c>
      <c r="C2" s="22" t="s">
        <v>38</v>
      </c>
      <c r="D2" s="22" t="s">
        <v>39</v>
      </c>
      <c r="E2" s="23" t="s">
        <v>40</v>
      </c>
      <c r="F2"/>
      <c r="G2" s="24"/>
      <c r="H2" s="24"/>
      <c r="I2" s="25"/>
      <c r="J2" s="26" t="str">
        <f t="shared" ref="J2:J63" si="0">IF(G2+I2=0,"",G2+I2)</f>
        <v/>
      </c>
      <c r="K2" s="27"/>
      <c r="L2" s="25"/>
      <c r="M2" s="26" t="str">
        <f t="shared" ref="M2:M63" si="1">IF(K2+L2=0,"",K2+L2)</f>
        <v/>
      </c>
      <c r="N2" s="27"/>
      <c r="O2" s="24"/>
      <c r="P2" s="27" t="str">
        <f t="shared" ref="P2:P63" si="2">IFERROR(O2/M2,"")</f>
        <v/>
      </c>
      <c r="Q2" s="43" t="str">
        <f t="shared" ref="Q2:Q63" si="3">IFERROR(SUM(P2*R2/1000000*M2),"")</f>
        <v/>
      </c>
      <c r="R2" s="30"/>
      <c r="S2" s="138"/>
      <c r="T2" s="43"/>
      <c r="U2" s="58"/>
      <c r="V2" s="33"/>
      <c r="W2" s="32"/>
      <c r="X2" s="33"/>
      <c r="Y2" s="32"/>
      <c r="Z2" s="33"/>
      <c r="AA2" s="32"/>
      <c r="AB2" s="35">
        <f>SUM(T2:AA2)</f>
        <v>0</v>
      </c>
      <c r="AC2" s="36">
        <f>IF(SUM(T2:AA2)&gt;0,Q2-AB2,0)</f>
        <v>0</v>
      </c>
      <c r="AD2"/>
      <c r="AE2" s="37"/>
      <c r="AF2" s="37"/>
      <c r="AG2" s="37"/>
      <c r="AH2" s="37"/>
      <c r="AI2" s="37"/>
      <c r="AJ2" s="37"/>
      <c r="AK2"/>
      <c r="AL2"/>
      <c r="AM2"/>
      <c r="AN2"/>
      <c r="AO2"/>
      <c r="AP2"/>
      <c r="AQ2"/>
      <c r="AR2" s="32">
        <f>IFERROR(IF(M2&gt;0,M2*P2,0),0)</f>
        <v>0</v>
      </c>
      <c r="AS2" s="35">
        <f t="shared" ref="AS2:AS63" si="4">AR2-O2</f>
        <v>0</v>
      </c>
      <c r="AT2" s="32">
        <f>IFERROR((O2*R2)/10^6,"")</f>
        <v>0</v>
      </c>
      <c r="AU2" s="38" t="e">
        <f t="shared" ref="AU2:AU63" si="5">AT2-Q2</f>
        <v>#VALUE!</v>
      </c>
      <c r="AV2" s="35"/>
      <c r="AW2"/>
      <c r="AX2"/>
      <c r="AY2" s="39"/>
    </row>
    <row r="3" spans="1:51" s="40" customFormat="1" ht="17.25" customHeight="1">
      <c r="A3" s="1"/>
      <c r="B3" s="22" t="s">
        <v>37</v>
      </c>
      <c r="C3" s="22" t="s">
        <v>41</v>
      </c>
      <c r="D3" s="22" t="s">
        <v>42</v>
      </c>
      <c r="E3" s="23" t="s">
        <v>40</v>
      </c>
      <c r="F3"/>
      <c r="G3" s="24"/>
      <c r="H3" s="24"/>
      <c r="I3" s="25"/>
      <c r="J3" s="26" t="str">
        <f t="shared" si="0"/>
        <v/>
      </c>
      <c r="K3" s="27"/>
      <c r="L3" s="25"/>
      <c r="M3" s="26" t="str">
        <f t="shared" si="1"/>
        <v/>
      </c>
      <c r="N3" s="27"/>
      <c r="O3" s="24"/>
      <c r="P3" s="28" t="str">
        <f t="shared" si="2"/>
        <v/>
      </c>
      <c r="Q3" s="154" t="str">
        <f t="shared" si="3"/>
        <v/>
      </c>
      <c r="R3" s="30"/>
      <c r="S3"/>
      <c r="T3" s="41"/>
      <c r="U3" s="42"/>
      <c r="V3" s="35"/>
      <c r="W3" s="42"/>
      <c r="X3" s="35"/>
      <c r="Y3" s="42"/>
      <c r="Z3" s="35"/>
      <c r="AA3" s="42"/>
      <c r="AB3" s="35">
        <f t="shared" ref="AB3:AB63" si="6">SUM(T3:AA3)</f>
        <v>0</v>
      </c>
      <c r="AC3" s="44">
        <f t="shared" ref="AC3:AC63" si="7">IF(SUM(T3:AA3)&gt;0,Q3-AB3,0)</f>
        <v>0</v>
      </c>
      <c r="AD3"/>
      <c r="AE3" s="37"/>
      <c r="AF3" s="37"/>
      <c r="AG3" s="37"/>
      <c r="AH3" s="37"/>
      <c r="AI3" s="37"/>
      <c r="AJ3" s="37"/>
      <c r="AK3"/>
      <c r="AL3"/>
      <c r="AM3"/>
      <c r="AN3"/>
      <c r="AO3"/>
      <c r="AP3"/>
      <c r="AQ3"/>
      <c r="AR3" s="42">
        <f t="shared" ref="AR3:AR63" si="8">IFERROR(IF(M3&gt;0,M3*P3,0),0)</f>
        <v>0</v>
      </c>
      <c r="AS3" s="35">
        <f t="shared" si="4"/>
        <v>0</v>
      </c>
      <c r="AT3" s="42">
        <f t="shared" ref="AT3:AT63" si="9">IFERROR((O3*R3)/10^6,"")</f>
        <v>0</v>
      </c>
      <c r="AU3" s="45" t="e">
        <f t="shared" si="5"/>
        <v>#VALUE!</v>
      </c>
      <c r="AV3"/>
      <c r="AW3"/>
      <c r="AX3"/>
      <c r="AY3" s="39" t="s">
        <v>43</v>
      </c>
    </row>
    <row r="4" spans="1:51" s="40" customFormat="1" ht="17.25" customHeight="1" thickBot="1">
      <c r="A4" s="1"/>
      <c r="B4" s="22" t="s">
        <v>44</v>
      </c>
      <c r="C4" s="22" t="s">
        <v>45</v>
      </c>
      <c r="D4" s="22" t="s">
        <v>46</v>
      </c>
      <c r="E4" s="23" t="s">
        <v>47</v>
      </c>
      <c r="F4"/>
      <c r="G4" s="24"/>
      <c r="H4" s="24"/>
      <c r="I4" s="25"/>
      <c r="J4" s="26" t="str">
        <f t="shared" si="0"/>
        <v/>
      </c>
      <c r="K4" s="27"/>
      <c r="L4" s="25"/>
      <c r="M4" s="26" t="str">
        <f t="shared" si="1"/>
        <v/>
      </c>
      <c r="N4" s="27"/>
      <c r="O4" s="24"/>
      <c r="P4" s="28" t="str">
        <f t="shared" si="2"/>
        <v/>
      </c>
      <c r="Q4" s="154" t="str">
        <f t="shared" si="3"/>
        <v/>
      </c>
      <c r="R4" s="30"/>
      <c r="S4"/>
      <c r="T4" s="41"/>
      <c r="U4" s="42"/>
      <c r="V4" s="35"/>
      <c r="W4" s="42"/>
      <c r="X4" s="35"/>
      <c r="Y4" s="42"/>
      <c r="Z4" s="35"/>
      <c r="AA4" s="42"/>
      <c r="AB4" s="35">
        <f t="shared" si="6"/>
        <v>0</v>
      </c>
      <c r="AC4" s="44">
        <f t="shared" si="7"/>
        <v>0</v>
      </c>
      <c r="AD4"/>
      <c r="AE4" s="37"/>
      <c r="AF4" s="37"/>
      <c r="AG4" s="37"/>
      <c r="AH4" s="37"/>
      <c r="AI4" s="37"/>
      <c r="AJ4" s="37"/>
      <c r="AK4"/>
      <c r="AL4"/>
      <c r="AM4"/>
      <c r="AN4"/>
      <c r="AO4"/>
      <c r="AP4"/>
      <c r="AQ4"/>
      <c r="AR4" s="42">
        <f t="shared" si="8"/>
        <v>0</v>
      </c>
      <c r="AS4" s="35">
        <f t="shared" si="4"/>
        <v>0</v>
      </c>
      <c r="AT4" s="42">
        <f t="shared" si="9"/>
        <v>0</v>
      </c>
      <c r="AU4" s="45" t="e">
        <f t="shared" si="5"/>
        <v>#VALUE!</v>
      </c>
      <c r="AV4"/>
      <c r="AW4"/>
      <c r="AX4"/>
      <c r="AY4" s="46" t="s">
        <v>48</v>
      </c>
    </row>
    <row r="5" spans="1:51" s="40" customFormat="1" ht="17.25" customHeight="1">
      <c r="A5" s="1"/>
      <c r="B5" s="22" t="s">
        <v>49</v>
      </c>
      <c r="C5" s="22" t="s">
        <v>50</v>
      </c>
      <c r="D5" s="22" t="s">
        <v>51</v>
      </c>
      <c r="E5" s="23" t="s">
        <v>47</v>
      </c>
      <c r="F5"/>
      <c r="G5" s="24"/>
      <c r="H5" s="24"/>
      <c r="I5" s="25"/>
      <c r="J5" s="26" t="str">
        <f t="shared" si="0"/>
        <v/>
      </c>
      <c r="K5" s="27"/>
      <c r="L5" s="25"/>
      <c r="M5" s="26" t="str">
        <f t="shared" si="1"/>
        <v/>
      </c>
      <c r="N5" s="27"/>
      <c r="O5" s="24"/>
      <c r="P5" s="28" t="str">
        <f t="shared" si="2"/>
        <v/>
      </c>
      <c r="Q5" s="154" t="str">
        <f t="shared" si="3"/>
        <v/>
      </c>
      <c r="R5" s="30"/>
      <c r="S5"/>
      <c r="T5" s="41"/>
      <c r="U5" s="42"/>
      <c r="V5" s="35"/>
      <c r="W5" s="42"/>
      <c r="X5" s="35"/>
      <c r="Y5" s="42"/>
      <c r="Z5" s="35"/>
      <c r="AA5" s="42"/>
      <c r="AB5" s="35">
        <f t="shared" si="6"/>
        <v>0</v>
      </c>
      <c r="AC5" s="44">
        <f t="shared" si="7"/>
        <v>0</v>
      </c>
      <c r="AD5"/>
      <c r="AE5" s="37"/>
      <c r="AF5" s="37"/>
      <c r="AG5" s="37"/>
      <c r="AH5" s="37"/>
      <c r="AI5" s="37"/>
      <c r="AJ5" s="37"/>
      <c r="AK5"/>
      <c r="AL5"/>
      <c r="AM5"/>
      <c r="AN5"/>
      <c r="AO5"/>
      <c r="AP5"/>
      <c r="AQ5"/>
      <c r="AR5" s="42">
        <f t="shared" si="8"/>
        <v>0</v>
      </c>
      <c r="AS5" s="35">
        <f t="shared" si="4"/>
        <v>0</v>
      </c>
      <c r="AT5" s="42">
        <f t="shared" si="9"/>
        <v>0</v>
      </c>
      <c r="AU5" s="45" t="e">
        <f t="shared" si="5"/>
        <v>#VALUE!</v>
      </c>
      <c r="AV5"/>
      <c r="AW5"/>
      <c r="AX5"/>
    </row>
    <row r="6" spans="1:51" s="40" customFormat="1" ht="17.25" customHeight="1">
      <c r="A6" s="1"/>
      <c r="B6" s="22" t="s">
        <v>52</v>
      </c>
      <c r="C6" s="22" t="s">
        <v>53</v>
      </c>
      <c r="D6" s="22" t="s">
        <v>54</v>
      </c>
      <c r="E6" s="23" t="s">
        <v>40</v>
      </c>
      <c r="F6"/>
      <c r="G6" s="24"/>
      <c r="H6" s="24"/>
      <c r="I6" s="25"/>
      <c r="J6" s="26" t="str">
        <f t="shared" si="0"/>
        <v/>
      </c>
      <c r="K6" s="27"/>
      <c r="L6" s="25"/>
      <c r="M6" s="26" t="str">
        <f t="shared" si="1"/>
        <v/>
      </c>
      <c r="N6" s="27"/>
      <c r="O6" s="24"/>
      <c r="P6" s="28" t="str">
        <f t="shared" si="2"/>
        <v/>
      </c>
      <c r="Q6" s="154" t="str">
        <f t="shared" si="3"/>
        <v/>
      </c>
      <c r="R6" s="30"/>
      <c r="S6"/>
      <c r="T6" s="41"/>
      <c r="U6" s="42"/>
      <c r="V6" s="35"/>
      <c r="W6" s="42"/>
      <c r="X6" s="35"/>
      <c r="Y6" s="42"/>
      <c r="Z6" s="35"/>
      <c r="AA6" s="42"/>
      <c r="AB6" s="35">
        <f t="shared" si="6"/>
        <v>0</v>
      </c>
      <c r="AC6" s="44">
        <f t="shared" si="7"/>
        <v>0</v>
      </c>
      <c r="AD6"/>
      <c r="AE6" s="37"/>
      <c r="AF6" s="37"/>
      <c r="AG6" s="37"/>
      <c r="AH6" s="37"/>
      <c r="AI6" s="37"/>
      <c r="AJ6" s="37"/>
      <c r="AK6"/>
      <c r="AL6"/>
      <c r="AM6"/>
      <c r="AN6"/>
      <c r="AO6"/>
      <c r="AP6"/>
      <c r="AQ6"/>
      <c r="AR6" s="42">
        <f t="shared" si="8"/>
        <v>0</v>
      </c>
      <c r="AS6" s="35">
        <f t="shared" si="4"/>
        <v>0</v>
      </c>
      <c r="AT6" s="42">
        <f t="shared" si="9"/>
        <v>0</v>
      </c>
      <c r="AU6" s="45" t="e">
        <f t="shared" si="5"/>
        <v>#VALUE!</v>
      </c>
      <c r="AV6"/>
      <c r="AW6"/>
      <c r="AX6"/>
    </row>
    <row r="7" spans="1:51" s="40" customFormat="1" ht="17.25" customHeight="1">
      <c r="A7" s="1"/>
      <c r="B7" s="22" t="s">
        <v>55</v>
      </c>
      <c r="C7" s="22" t="s">
        <v>56</v>
      </c>
      <c r="D7" s="22" t="s">
        <v>57</v>
      </c>
      <c r="E7" s="23" t="s">
        <v>40</v>
      </c>
      <c r="F7"/>
      <c r="G7" s="24"/>
      <c r="H7" s="24"/>
      <c r="I7" s="25"/>
      <c r="J7" s="26" t="str">
        <f t="shared" si="0"/>
        <v/>
      </c>
      <c r="K7" s="27"/>
      <c r="L7" s="25"/>
      <c r="M7" s="26" t="str">
        <f t="shared" si="1"/>
        <v/>
      </c>
      <c r="N7" s="27"/>
      <c r="O7" s="24"/>
      <c r="P7" s="28" t="str">
        <f t="shared" si="2"/>
        <v/>
      </c>
      <c r="Q7" s="154" t="str">
        <f t="shared" si="3"/>
        <v/>
      </c>
      <c r="R7" s="30"/>
      <c r="S7"/>
      <c r="T7" s="41"/>
      <c r="U7" s="42"/>
      <c r="V7" s="35"/>
      <c r="W7" s="42"/>
      <c r="X7" s="35"/>
      <c r="Y7" s="42"/>
      <c r="Z7" s="35"/>
      <c r="AA7" s="42"/>
      <c r="AB7" s="35">
        <f t="shared" si="6"/>
        <v>0</v>
      </c>
      <c r="AC7" s="44">
        <f t="shared" si="7"/>
        <v>0</v>
      </c>
      <c r="AD7"/>
      <c r="AE7" s="37"/>
      <c r="AF7" s="37"/>
      <c r="AG7" s="37"/>
      <c r="AH7" s="37"/>
      <c r="AI7" s="37"/>
      <c r="AJ7" s="37"/>
      <c r="AK7"/>
      <c r="AL7"/>
      <c r="AM7"/>
      <c r="AN7"/>
      <c r="AO7"/>
      <c r="AP7"/>
      <c r="AQ7"/>
      <c r="AR7" s="42">
        <f t="shared" si="8"/>
        <v>0</v>
      </c>
      <c r="AS7" s="35">
        <f t="shared" si="4"/>
        <v>0</v>
      </c>
      <c r="AT7" s="42">
        <f t="shared" si="9"/>
        <v>0</v>
      </c>
      <c r="AU7" s="45" t="e">
        <f t="shared" si="5"/>
        <v>#VALUE!</v>
      </c>
      <c r="AV7"/>
      <c r="AW7"/>
      <c r="AX7"/>
    </row>
    <row r="8" spans="1:51" s="47" customFormat="1" ht="17.25" customHeight="1">
      <c r="A8" s="1"/>
      <c r="B8" s="22" t="s">
        <v>58</v>
      </c>
      <c r="C8" s="22" t="s">
        <v>59</v>
      </c>
      <c r="D8" s="22" t="s">
        <v>60</v>
      </c>
      <c r="E8" s="23" t="s">
        <v>40</v>
      </c>
      <c r="F8"/>
      <c r="G8" s="24"/>
      <c r="H8" s="24"/>
      <c r="I8" s="25"/>
      <c r="J8" s="26" t="str">
        <f t="shared" si="0"/>
        <v/>
      </c>
      <c r="K8" s="27"/>
      <c r="L8" s="25"/>
      <c r="M8" s="26" t="str">
        <f t="shared" si="1"/>
        <v/>
      </c>
      <c r="N8" s="27"/>
      <c r="O8" s="24"/>
      <c r="P8" s="28" t="str">
        <f t="shared" si="2"/>
        <v/>
      </c>
      <c r="Q8" s="154" t="str">
        <f t="shared" si="3"/>
        <v/>
      </c>
      <c r="R8" s="30"/>
      <c r="S8"/>
      <c r="T8" s="41"/>
      <c r="U8" s="42"/>
      <c r="V8" s="35"/>
      <c r="W8" s="42"/>
      <c r="X8" s="35"/>
      <c r="Y8" s="42"/>
      <c r="Z8" s="35"/>
      <c r="AA8" s="42"/>
      <c r="AB8" s="35">
        <f t="shared" si="6"/>
        <v>0</v>
      </c>
      <c r="AC8" s="44">
        <f t="shared" si="7"/>
        <v>0</v>
      </c>
      <c r="AD8"/>
      <c r="AE8" s="37"/>
      <c r="AF8" s="37"/>
      <c r="AG8" s="37"/>
      <c r="AH8" s="37"/>
      <c r="AI8" s="37"/>
      <c r="AJ8" s="37"/>
      <c r="AK8"/>
      <c r="AL8"/>
      <c r="AM8"/>
      <c r="AN8"/>
      <c r="AO8"/>
      <c r="AP8"/>
      <c r="AQ8"/>
      <c r="AR8" s="42">
        <f t="shared" si="8"/>
        <v>0</v>
      </c>
      <c r="AS8" s="35">
        <f t="shared" si="4"/>
        <v>0</v>
      </c>
      <c r="AT8" s="42">
        <f t="shared" si="9"/>
        <v>0</v>
      </c>
      <c r="AU8" s="45" t="e">
        <f t="shared" si="5"/>
        <v>#VALUE!</v>
      </c>
      <c r="AV8"/>
      <c r="AW8"/>
      <c r="AX8"/>
    </row>
    <row r="9" spans="1:51" s="40" customFormat="1" ht="17.25" customHeight="1">
      <c r="A9" s="1"/>
      <c r="B9" s="48" t="s">
        <v>58</v>
      </c>
      <c r="C9" s="48" t="s">
        <v>56</v>
      </c>
      <c r="D9" s="22" t="s">
        <v>61</v>
      </c>
      <c r="E9" s="23" t="s">
        <v>40</v>
      </c>
      <c r="F9"/>
      <c r="G9" s="24"/>
      <c r="H9" s="24"/>
      <c r="I9" s="25"/>
      <c r="J9" s="26" t="str">
        <f t="shared" si="0"/>
        <v/>
      </c>
      <c r="K9" s="27"/>
      <c r="L9" s="25"/>
      <c r="M9" s="26" t="str">
        <f t="shared" si="1"/>
        <v/>
      </c>
      <c r="N9" s="27"/>
      <c r="O9" s="24"/>
      <c r="P9" s="28" t="str">
        <f t="shared" si="2"/>
        <v/>
      </c>
      <c r="Q9" s="154" t="str">
        <f t="shared" si="3"/>
        <v/>
      </c>
      <c r="R9" s="30"/>
      <c r="S9"/>
      <c r="T9" s="41"/>
      <c r="U9" s="42"/>
      <c r="V9" s="35"/>
      <c r="W9" s="42"/>
      <c r="X9" s="35"/>
      <c r="Y9" s="42"/>
      <c r="Z9" s="35"/>
      <c r="AA9" s="42"/>
      <c r="AB9" s="35">
        <f t="shared" si="6"/>
        <v>0</v>
      </c>
      <c r="AC9" s="44">
        <f t="shared" si="7"/>
        <v>0</v>
      </c>
      <c r="AD9"/>
      <c r="AE9" s="142"/>
      <c r="AF9" s="142"/>
      <c r="AG9" s="142"/>
      <c r="AH9" s="142"/>
      <c r="AI9" s="142"/>
      <c r="AJ9" s="142"/>
      <c r="AK9"/>
      <c r="AL9"/>
      <c r="AM9"/>
      <c r="AN9"/>
      <c r="AO9"/>
      <c r="AP9"/>
      <c r="AQ9"/>
      <c r="AR9" s="42">
        <f t="shared" si="8"/>
        <v>0</v>
      </c>
      <c r="AS9" s="35">
        <f t="shared" si="4"/>
        <v>0</v>
      </c>
      <c r="AT9" s="42">
        <f t="shared" si="9"/>
        <v>0</v>
      </c>
      <c r="AU9" s="45" t="e">
        <f t="shared" si="5"/>
        <v>#VALUE!</v>
      </c>
      <c r="AV9"/>
      <c r="AW9"/>
      <c r="AX9"/>
    </row>
    <row r="10" spans="1:51" s="40" customFormat="1" ht="17.25" customHeight="1">
      <c r="A10" s="1"/>
      <c r="B10" s="22" t="s">
        <v>62</v>
      </c>
      <c r="C10" s="22" t="s">
        <v>63</v>
      </c>
      <c r="D10" s="22" t="s">
        <v>64</v>
      </c>
      <c r="E10" s="23" t="s">
        <v>47</v>
      </c>
      <c r="F10"/>
      <c r="G10" s="24"/>
      <c r="H10" s="24"/>
      <c r="I10" s="25"/>
      <c r="J10" s="26" t="str">
        <f t="shared" si="0"/>
        <v/>
      </c>
      <c r="K10" s="27"/>
      <c r="L10" s="25"/>
      <c r="M10" s="26" t="str">
        <f t="shared" si="1"/>
        <v/>
      </c>
      <c r="N10" s="27"/>
      <c r="O10" s="24"/>
      <c r="P10" s="28" t="str">
        <f t="shared" si="2"/>
        <v/>
      </c>
      <c r="Q10" s="154" t="str">
        <f t="shared" si="3"/>
        <v/>
      </c>
      <c r="R10" s="30"/>
      <c r="S10"/>
      <c r="T10" s="41"/>
      <c r="U10" s="42"/>
      <c r="V10" s="35"/>
      <c r="W10" s="42"/>
      <c r="X10" s="35"/>
      <c r="Y10" s="42"/>
      <c r="Z10" s="35"/>
      <c r="AA10" s="42"/>
      <c r="AB10" s="35">
        <f t="shared" si="6"/>
        <v>0</v>
      </c>
      <c r="AC10" s="44">
        <f t="shared" si="7"/>
        <v>0</v>
      </c>
      <c r="AD10"/>
      <c r="AE10" s="37"/>
      <c r="AF10" s="37"/>
      <c r="AG10" s="37"/>
      <c r="AH10" s="37"/>
      <c r="AI10" s="37"/>
      <c r="AJ10" s="37"/>
      <c r="AK10"/>
      <c r="AL10"/>
      <c r="AM10"/>
      <c r="AN10"/>
      <c r="AO10"/>
      <c r="AP10"/>
      <c r="AQ10"/>
      <c r="AR10" s="42">
        <f t="shared" si="8"/>
        <v>0</v>
      </c>
      <c r="AS10" s="35">
        <f t="shared" si="4"/>
        <v>0</v>
      </c>
      <c r="AT10" s="42">
        <f t="shared" si="9"/>
        <v>0</v>
      </c>
      <c r="AU10" s="45" t="e">
        <f t="shared" si="5"/>
        <v>#VALUE!</v>
      </c>
      <c r="AV10"/>
      <c r="AW10"/>
      <c r="AX10"/>
    </row>
    <row r="11" spans="1:51" s="40" customFormat="1" ht="17.25" customHeight="1">
      <c r="A11" s="1"/>
      <c r="B11" s="22" t="s">
        <v>65</v>
      </c>
      <c r="C11" s="22" t="s">
        <v>66</v>
      </c>
      <c r="D11" s="22" t="s">
        <v>67</v>
      </c>
      <c r="E11" s="23" t="s">
        <v>47</v>
      </c>
      <c r="F11"/>
      <c r="G11" s="24"/>
      <c r="H11" s="24"/>
      <c r="I11" s="25"/>
      <c r="J11" s="26" t="str">
        <f t="shared" si="0"/>
        <v/>
      </c>
      <c r="K11" s="27"/>
      <c r="L11" s="25"/>
      <c r="M11" s="26" t="str">
        <f t="shared" si="1"/>
        <v/>
      </c>
      <c r="N11" s="27"/>
      <c r="O11" s="24"/>
      <c r="P11" s="28" t="str">
        <f t="shared" si="2"/>
        <v/>
      </c>
      <c r="Q11" s="154" t="str">
        <f t="shared" si="3"/>
        <v/>
      </c>
      <c r="R11" s="30"/>
      <c r="S11"/>
      <c r="T11" s="41"/>
      <c r="U11" s="42"/>
      <c r="V11" s="35"/>
      <c r="W11" s="42"/>
      <c r="X11" s="35"/>
      <c r="Y11" s="42"/>
      <c r="Z11" s="35"/>
      <c r="AA11" s="42"/>
      <c r="AB11" s="35">
        <f t="shared" si="6"/>
        <v>0</v>
      </c>
      <c r="AC11" s="44">
        <f t="shared" si="7"/>
        <v>0</v>
      </c>
      <c r="AD11"/>
      <c r="AE11" s="37"/>
      <c r="AF11" s="37"/>
      <c r="AG11" s="37"/>
      <c r="AH11" s="37"/>
      <c r="AI11" s="37"/>
      <c r="AJ11" s="37"/>
      <c r="AK11"/>
      <c r="AL11"/>
      <c r="AM11"/>
      <c r="AN11"/>
      <c r="AO11"/>
      <c r="AP11"/>
      <c r="AQ11"/>
      <c r="AR11" s="42">
        <f t="shared" si="8"/>
        <v>0</v>
      </c>
      <c r="AS11" s="35">
        <f t="shared" si="4"/>
        <v>0</v>
      </c>
      <c r="AT11" s="42">
        <f t="shared" si="9"/>
        <v>0</v>
      </c>
      <c r="AU11" s="45" t="e">
        <f t="shared" si="5"/>
        <v>#VALUE!</v>
      </c>
      <c r="AV11"/>
      <c r="AW11"/>
      <c r="AX11"/>
    </row>
    <row r="12" spans="1:51" s="40" customFormat="1" ht="17.25" customHeight="1">
      <c r="A12" s="1"/>
      <c r="B12" s="22" t="s">
        <v>68</v>
      </c>
      <c r="C12" s="22" t="s">
        <v>69</v>
      </c>
      <c r="D12" s="22" t="s">
        <v>70</v>
      </c>
      <c r="E12" s="23" t="s">
        <v>40</v>
      </c>
      <c r="F12"/>
      <c r="G12" s="24"/>
      <c r="H12" s="24"/>
      <c r="I12" s="25"/>
      <c r="J12" s="26" t="str">
        <f t="shared" si="0"/>
        <v/>
      </c>
      <c r="K12" s="27"/>
      <c r="L12" s="25"/>
      <c r="M12" s="26" t="str">
        <f t="shared" si="1"/>
        <v/>
      </c>
      <c r="N12" s="27"/>
      <c r="O12" s="24"/>
      <c r="P12" s="28" t="str">
        <f t="shared" si="2"/>
        <v/>
      </c>
      <c r="Q12" s="154" t="str">
        <f t="shared" si="3"/>
        <v/>
      </c>
      <c r="R12" s="30"/>
      <c r="S12"/>
      <c r="T12" s="41"/>
      <c r="U12" s="42"/>
      <c r="V12" s="35"/>
      <c r="W12" s="42"/>
      <c r="X12" s="35"/>
      <c r="Y12" s="42"/>
      <c r="Z12" s="35"/>
      <c r="AA12" s="42"/>
      <c r="AB12" s="35">
        <f t="shared" si="6"/>
        <v>0</v>
      </c>
      <c r="AC12" s="44">
        <f t="shared" si="7"/>
        <v>0</v>
      </c>
      <c r="AD12"/>
      <c r="AE12" s="37"/>
      <c r="AF12" s="37"/>
      <c r="AG12" s="37"/>
      <c r="AH12" s="37"/>
      <c r="AI12" s="37"/>
      <c r="AJ12" s="37"/>
      <c r="AK12"/>
      <c r="AL12"/>
      <c r="AM12"/>
      <c r="AN12"/>
      <c r="AO12"/>
      <c r="AP12"/>
      <c r="AQ12"/>
      <c r="AR12" s="42">
        <f t="shared" si="8"/>
        <v>0</v>
      </c>
      <c r="AS12" s="35">
        <f t="shared" si="4"/>
        <v>0</v>
      </c>
      <c r="AT12" s="42">
        <f t="shared" si="9"/>
        <v>0</v>
      </c>
      <c r="AU12" s="45" t="e">
        <f t="shared" si="5"/>
        <v>#VALUE!</v>
      </c>
      <c r="AV12"/>
      <c r="AW12"/>
      <c r="AX12"/>
    </row>
    <row r="13" spans="1:51" s="40" customFormat="1" ht="17.25" customHeight="1">
      <c r="A13" s="1"/>
      <c r="B13" s="22" t="s">
        <v>71</v>
      </c>
      <c r="C13" s="22" t="s">
        <v>72</v>
      </c>
      <c r="D13" s="22" t="s">
        <v>73</v>
      </c>
      <c r="E13" s="23" t="s">
        <v>74</v>
      </c>
      <c r="F13"/>
      <c r="G13" s="24"/>
      <c r="H13" s="24"/>
      <c r="I13" s="25"/>
      <c r="J13" s="26" t="str">
        <f t="shared" si="0"/>
        <v/>
      </c>
      <c r="K13" s="27"/>
      <c r="L13" s="25"/>
      <c r="M13" s="26" t="str">
        <f t="shared" si="1"/>
        <v/>
      </c>
      <c r="N13" s="27"/>
      <c r="O13" s="24"/>
      <c r="P13" s="28" t="str">
        <f t="shared" si="2"/>
        <v/>
      </c>
      <c r="Q13" s="154" t="str">
        <f t="shared" si="3"/>
        <v/>
      </c>
      <c r="R13" s="30"/>
      <c r="S13"/>
      <c r="T13" s="41"/>
      <c r="U13" s="42"/>
      <c r="V13" s="35"/>
      <c r="W13" s="42"/>
      <c r="X13" s="35"/>
      <c r="Y13" s="42"/>
      <c r="Z13" s="35"/>
      <c r="AA13" s="42"/>
      <c r="AB13" s="35">
        <f t="shared" si="6"/>
        <v>0</v>
      </c>
      <c r="AC13" s="44">
        <f t="shared" si="7"/>
        <v>0</v>
      </c>
      <c r="AD13"/>
      <c r="AE13" s="37"/>
      <c r="AF13" s="37"/>
      <c r="AG13" s="37"/>
      <c r="AH13" s="37"/>
      <c r="AI13" s="37"/>
      <c r="AJ13" s="37"/>
      <c r="AK13"/>
      <c r="AL13"/>
      <c r="AM13"/>
      <c r="AN13"/>
      <c r="AO13"/>
      <c r="AP13"/>
      <c r="AQ13"/>
      <c r="AR13" s="42">
        <f t="shared" si="8"/>
        <v>0</v>
      </c>
      <c r="AS13" s="35">
        <f t="shared" si="4"/>
        <v>0</v>
      </c>
      <c r="AT13" s="42">
        <f t="shared" si="9"/>
        <v>0</v>
      </c>
      <c r="AU13" s="45" t="e">
        <f t="shared" si="5"/>
        <v>#VALUE!</v>
      </c>
      <c r="AV13"/>
      <c r="AW13"/>
      <c r="AX13"/>
    </row>
    <row r="14" spans="1:51" s="40" customFormat="1" ht="17.25" customHeight="1">
      <c r="A14" s="1"/>
      <c r="B14" s="22" t="s">
        <v>71</v>
      </c>
      <c r="C14" s="22" t="s">
        <v>75</v>
      </c>
      <c r="D14" s="22" t="s">
        <v>76</v>
      </c>
      <c r="E14" s="23" t="s">
        <v>40</v>
      </c>
      <c r="F14"/>
      <c r="G14" s="24"/>
      <c r="H14" s="24"/>
      <c r="I14" s="25"/>
      <c r="J14" s="26" t="str">
        <f t="shared" si="0"/>
        <v/>
      </c>
      <c r="K14" s="27"/>
      <c r="L14" s="25"/>
      <c r="M14" s="26" t="str">
        <f t="shared" si="1"/>
        <v/>
      </c>
      <c r="N14" s="27"/>
      <c r="O14" s="24"/>
      <c r="P14" s="28" t="str">
        <f t="shared" si="2"/>
        <v/>
      </c>
      <c r="Q14" s="154" t="str">
        <f t="shared" si="3"/>
        <v/>
      </c>
      <c r="R14" s="30"/>
      <c r="S14"/>
      <c r="T14" s="41"/>
      <c r="U14" s="42"/>
      <c r="V14" s="35"/>
      <c r="W14" s="42"/>
      <c r="X14" s="35"/>
      <c r="Y14" s="42"/>
      <c r="Z14" s="35"/>
      <c r="AA14" s="42"/>
      <c r="AB14" s="35">
        <f t="shared" si="6"/>
        <v>0</v>
      </c>
      <c r="AC14" s="44">
        <f t="shared" si="7"/>
        <v>0</v>
      </c>
      <c r="AD14"/>
      <c r="AE14" s="143"/>
      <c r="AF14" s="143"/>
      <c r="AG14" s="143"/>
      <c r="AH14" s="143"/>
      <c r="AI14" s="143"/>
      <c r="AJ14" s="143"/>
      <c r="AK14"/>
      <c r="AL14"/>
      <c r="AM14"/>
      <c r="AN14"/>
      <c r="AO14"/>
      <c r="AP14"/>
      <c r="AQ14"/>
      <c r="AR14" s="42">
        <f t="shared" si="8"/>
        <v>0</v>
      </c>
      <c r="AS14" s="35">
        <f t="shared" si="4"/>
        <v>0</v>
      </c>
      <c r="AT14" s="42">
        <f t="shared" si="9"/>
        <v>0</v>
      </c>
      <c r="AU14" s="45" t="e">
        <f t="shared" si="5"/>
        <v>#VALUE!</v>
      </c>
      <c r="AV14"/>
      <c r="AW14"/>
      <c r="AX14"/>
    </row>
    <row r="15" spans="1:51" s="40" customFormat="1" ht="17.25" customHeight="1">
      <c r="A15" s="1"/>
      <c r="B15" s="22" t="s">
        <v>71</v>
      </c>
      <c r="C15" s="22" t="s">
        <v>45</v>
      </c>
      <c r="D15" s="22" t="s">
        <v>77</v>
      </c>
      <c r="E15" s="23" t="s">
        <v>47</v>
      </c>
      <c r="F15"/>
      <c r="G15" s="24"/>
      <c r="H15" s="24"/>
      <c r="I15" s="25"/>
      <c r="J15" s="26" t="str">
        <f t="shared" si="0"/>
        <v/>
      </c>
      <c r="K15" s="27"/>
      <c r="L15" s="25"/>
      <c r="M15" s="26" t="str">
        <f t="shared" si="1"/>
        <v/>
      </c>
      <c r="N15" s="27"/>
      <c r="O15" s="24"/>
      <c r="P15" s="28" t="str">
        <f t="shared" si="2"/>
        <v/>
      </c>
      <c r="Q15" s="154" t="str">
        <f t="shared" si="3"/>
        <v/>
      </c>
      <c r="R15" s="30"/>
      <c r="S15"/>
      <c r="T15" s="41"/>
      <c r="U15" s="42"/>
      <c r="V15" s="35"/>
      <c r="W15" s="42"/>
      <c r="X15" s="35"/>
      <c r="Y15" s="42"/>
      <c r="Z15" s="35"/>
      <c r="AA15" s="42"/>
      <c r="AB15" s="35">
        <f t="shared" si="6"/>
        <v>0</v>
      </c>
      <c r="AC15" s="44">
        <f t="shared" si="7"/>
        <v>0</v>
      </c>
      <c r="AD15"/>
      <c r="AE15" s="37"/>
      <c r="AF15" s="37"/>
      <c r="AG15" s="37"/>
      <c r="AH15" s="37"/>
      <c r="AI15" s="37"/>
      <c r="AJ15" s="37"/>
      <c r="AK15"/>
      <c r="AL15"/>
      <c r="AM15"/>
      <c r="AN15"/>
      <c r="AO15"/>
      <c r="AP15"/>
      <c r="AQ15"/>
      <c r="AR15" s="42">
        <f t="shared" si="8"/>
        <v>0</v>
      </c>
      <c r="AS15" s="35">
        <f t="shared" si="4"/>
        <v>0</v>
      </c>
      <c r="AT15" s="42">
        <f t="shared" si="9"/>
        <v>0</v>
      </c>
      <c r="AU15" s="45" t="e">
        <f t="shared" si="5"/>
        <v>#VALUE!</v>
      </c>
      <c r="AV15"/>
      <c r="AW15"/>
      <c r="AX15"/>
    </row>
    <row r="16" spans="1:51" s="40" customFormat="1" ht="17.25" customHeight="1">
      <c r="A16" s="1"/>
      <c r="B16" s="22" t="s">
        <v>78</v>
      </c>
      <c r="C16" s="22" t="s">
        <v>59</v>
      </c>
      <c r="D16" s="22" t="s">
        <v>79</v>
      </c>
      <c r="E16" s="23" t="s">
        <v>40</v>
      </c>
      <c r="F16"/>
      <c r="G16" s="24"/>
      <c r="H16" s="24"/>
      <c r="I16" s="25"/>
      <c r="J16" s="26" t="str">
        <f t="shared" si="0"/>
        <v/>
      </c>
      <c r="K16" s="27"/>
      <c r="L16" s="25"/>
      <c r="M16" s="26" t="str">
        <f t="shared" si="1"/>
        <v/>
      </c>
      <c r="N16" s="27"/>
      <c r="O16" s="24"/>
      <c r="P16" s="28" t="str">
        <f t="shared" si="2"/>
        <v/>
      </c>
      <c r="Q16" s="154" t="str">
        <f t="shared" si="3"/>
        <v/>
      </c>
      <c r="R16" s="30"/>
      <c r="S16"/>
      <c r="T16" s="41"/>
      <c r="U16" s="42"/>
      <c r="V16" s="35"/>
      <c r="W16" s="42"/>
      <c r="X16" s="35"/>
      <c r="Y16" s="42"/>
      <c r="Z16" s="35"/>
      <c r="AA16" s="42"/>
      <c r="AB16" s="35">
        <f t="shared" si="6"/>
        <v>0</v>
      </c>
      <c r="AC16" s="44">
        <f t="shared" si="7"/>
        <v>0</v>
      </c>
      <c r="AD16"/>
      <c r="AE16" s="37"/>
      <c r="AF16" s="37"/>
      <c r="AG16" s="37"/>
      <c r="AH16" s="37"/>
      <c r="AI16" s="37"/>
      <c r="AJ16" s="37"/>
      <c r="AK16"/>
      <c r="AL16"/>
      <c r="AM16"/>
      <c r="AN16"/>
      <c r="AO16"/>
      <c r="AP16"/>
      <c r="AQ16"/>
      <c r="AR16" s="42">
        <f t="shared" si="8"/>
        <v>0</v>
      </c>
      <c r="AS16" s="35">
        <f t="shared" si="4"/>
        <v>0</v>
      </c>
      <c r="AT16" s="42">
        <f t="shared" si="9"/>
        <v>0</v>
      </c>
      <c r="AU16" s="45" t="e">
        <f t="shared" si="5"/>
        <v>#VALUE!</v>
      </c>
      <c r="AV16"/>
      <c r="AW16"/>
      <c r="AX16"/>
    </row>
    <row r="17" spans="1:50" s="40" customFormat="1" ht="17.25" customHeight="1">
      <c r="A17" s="1"/>
      <c r="B17" s="22" t="s">
        <v>80</v>
      </c>
      <c r="C17" s="22" t="s">
        <v>81</v>
      </c>
      <c r="D17" s="22" t="s">
        <v>82</v>
      </c>
      <c r="E17" s="23" t="s">
        <v>48</v>
      </c>
      <c r="F17"/>
      <c r="G17" s="24"/>
      <c r="H17" s="24"/>
      <c r="I17" s="25"/>
      <c r="J17" s="26" t="str">
        <f t="shared" si="0"/>
        <v/>
      </c>
      <c r="K17" s="27"/>
      <c r="L17" s="25"/>
      <c r="M17" s="26" t="str">
        <f t="shared" si="1"/>
        <v/>
      </c>
      <c r="N17" s="27"/>
      <c r="O17" s="24"/>
      <c r="P17" s="28" t="str">
        <f t="shared" si="2"/>
        <v/>
      </c>
      <c r="Q17" s="154" t="str">
        <f t="shared" si="3"/>
        <v/>
      </c>
      <c r="R17" s="30"/>
      <c r="S17"/>
      <c r="T17" s="41"/>
      <c r="U17" s="42"/>
      <c r="V17" s="35"/>
      <c r="W17" s="42"/>
      <c r="X17" s="35"/>
      <c r="Y17" s="42"/>
      <c r="Z17" s="35"/>
      <c r="AA17" s="42"/>
      <c r="AB17" s="35">
        <f t="shared" si="6"/>
        <v>0</v>
      </c>
      <c r="AC17" s="44">
        <f t="shared" si="7"/>
        <v>0</v>
      </c>
      <c r="AD17"/>
      <c r="AE17" s="37"/>
      <c r="AF17" s="37"/>
      <c r="AG17" s="37"/>
      <c r="AH17" s="37"/>
      <c r="AI17" s="37"/>
      <c r="AJ17" s="37"/>
      <c r="AK17"/>
      <c r="AL17"/>
      <c r="AM17"/>
      <c r="AN17"/>
      <c r="AO17"/>
      <c r="AP17"/>
      <c r="AQ17"/>
      <c r="AR17" s="42">
        <f t="shared" si="8"/>
        <v>0</v>
      </c>
      <c r="AS17" s="35">
        <f t="shared" si="4"/>
        <v>0</v>
      </c>
      <c r="AT17" s="42">
        <f t="shared" si="9"/>
        <v>0</v>
      </c>
      <c r="AU17" s="45" t="e">
        <f t="shared" si="5"/>
        <v>#VALUE!</v>
      </c>
      <c r="AV17"/>
      <c r="AW17"/>
      <c r="AX17"/>
    </row>
    <row r="18" spans="1:50" s="49" customFormat="1" ht="17.25" customHeight="1">
      <c r="A18" s="1"/>
      <c r="B18" s="22" t="s">
        <v>83</v>
      </c>
      <c r="C18" s="22" t="s">
        <v>84</v>
      </c>
      <c r="D18" s="22" t="s">
        <v>85</v>
      </c>
      <c r="E18" s="23" t="s">
        <v>40</v>
      </c>
      <c r="F18"/>
      <c r="G18" s="24"/>
      <c r="H18" s="24"/>
      <c r="I18" s="25"/>
      <c r="J18" s="26" t="str">
        <f t="shared" si="0"/>
        <v/>
      </c>
      <c r="K18" s="27"/>
      <c r="L18" s="25"/>
      <c r="M18" s="26" t="str">
        <f t="shared" si="1"/>
        <v/>
      </c>
      <c r="N18" s="27"/>
      <c r="O18" s="24"/>
      <c r="P18" s="28" t="str">
        <f t="shared" si="2"/>
        <v/>
      </c>
      <c r="Q18" s="154" t="str">
        <f t="shared" si="3"/>
        <v/>
      </c>
      <c r="R18" s="30"/>
      <c r="S18"/>
      <c r="T18" s="41"/>
      <c r="U18" s="42"/>
      <c r="V18" s="35"/>
      <c r="W18" s="42"/>
      <c r="X18" s="35"/>
      <c r="Y18" s="42"/>
      <c r="Z18" s="35"/>
      <c r="AA18" s="42"/>
      <c r="AB18" s="35">
        <f t="shared" si="6"/>
        <v>0</v>
      </c>
      <c r="AC18" s="44">
        <f t="shared" si="7"/>
        <v>0</v>
      </c>
      <c r="AD18"/>
      <c r="AE18" s="37"/>
      <c r="AF18" s="37"/>
      <c r="AG18" s="37"/>
      <c r="AH18" s="37"/>
      <c r="AI18" s="37"/>
      <c r="AJ18" s="37"/>
      <c r="AK18"/>
      <c r="AL18"/>
      <c r="AM18"/>
      <c r="AN18"/>
      <c r="AO18"/>
      <c r="AP18"/>
      <c r="AQ18"/>
      <c r="AR18" s="42">
        <f t="shared" si="8"/>
        <v>0</v>
      </c>
      <c r="AS18" s="35">
        <f t="shared" si="4"/>
        <v>0</v>
      </c>
      <c r="AT18" s="42">
        <f t="shared" si="9"/>
        <v>0</v>
      </c>
      <c r="AU18" s="45" t="e">
        <f t="shared" si="5"/>
        <v>#VALUE!</v>
      </c>
      <c r="AV18"/>
      <c r="AW18"/>
      <c r="AX18"/>
    </row>
    <row r="19" spans="1:50" s="40" customFormat="1" ht="17.25" customHeight="1">
      <c r="A19" s="1"/>
      <c r="B19" s="22" t="s">
        <v>86</v>
      </c>
      <c r="C19" s="22" t="s">
        <v>87</v>
      </c>
      <c r="D19" s="22" t="s">
        <v>88</v>
      </c>
      <c r="E19" s="23" t="s">
        <v>47</v>
      </c>
      <c r="F19"/>
      <c r="G19" s="24"/>
      <c r="H19" s="24"/>
      <c r="I19" s="25"/>
      <c r="J19" s="26" t="str">
        <f t="shared" si="0"/>
        <v/>
      </c>
      <c r="K19" s="27"/>
      <c r="L19" s="25"/>
      <c r="M19" s="26" t="str">
        <f t="shared" si="1"/>
        <v/>
      </c>
      <c r="N19" s="27"/>
      <c r="O19" s="24"/>
      <c r="P19" s="28" t="str">
        <f t="shared" si="2"/>
        <v/>
      </c>
      <c r="Q19" s="154" t="str">
        <f t="shared" si="3"/>
        <v/>
      </c>
      <c r="R19" s="30"/>
      <c r="S19"/>
      <c r="T19" s="41"/>
      <c r="U19" s="42"/>
      <c r="V19" s="35"/>
      <c r="W19" s="42"/>
      <c r="X19" s="35"/>
      <c r="Y19" s="42"/>
      <c r="Z19" s="35"/>
      <c r="AA19" s="42"/>
      <c r="AB19" s="35">
        <f t="shared" si="6"/>
        <v>0</v>
      </c>
      <c r="AC19" s="44">
        <f t="shared" si="7"/>
        <v>0</v>
      </c>
      <c r="AD19"/>
      <c r="AE19" s="37"/>
      <c r="AF19" s="37"/>
      <c r="AG19" s="37"/>
      <c r="AH19" s="37"/>
      <c r="AI19" s="37"/>
      <c r="AJ19" s="37"/>
      <c r="AK19"/>
      <c r="AL19"/>
      <c r="AM19"/>
      <c r="AN19"/>
      <c r="AO19"/>
      <c r="AP19"/>
      <c r="AQ19"/>
      <c r="AR19" s="42">
        <f t="shared" si="8"/>
        <v>0</v>
      </c>
      <c r="AS19" s="35">
        <f t="shared" si="4"/>
        <v>0</v>
      </c>
      <c r="AT19" s="42">
        <f t="shared" si="9"/>
        <v>0</v>
      </c>
      <c r="AU19" s="45" t="e">
        <f t="shared" si="5"/>
        <v>#VALUE!</v>
      </c>
      <c r="AV19"/>
      <c r="AW19"/>
      <c r="AX19"/>
    </row>
    <row r="20" spans="1:50" s="40" customFormat="1" ht="17.25" customHeight="1">
      <c r="A20" s="1"/>
      <c r="B20" s="22" t="s">
        <v>89</v>
      </c>
      <c r="C20" s="22" t="s">
        <v>59</v>
      </c>
      <c r="D20" s="22" t="s">
        <v>90</v>
      </c>
      <c r="E20" s="23" t="s">
        <v>40</v>
      </c>
      <c r="F20"/>
      <c r="G20" s="24"/>
      <c r="H20" s="24"/>
      <c r="I20" s="25"/>
      <c r="J20" s="26" t="str">
        <f t="shared" si="0"/>
        <v/>
      </c>
      <c r="K20" s="27"/>
      <c r="L20" s="25"/>
      <c r="M20" s="26" t="str">
        <f t="shared" si="1"/>
        <v/>
      </c>
      <c r="N20" s="27"/>
      <c r="O20" s="24"/>
      <c r="P20" s="28" t="str">
        <f t="shared" si="2"/>
        <v/>
      </c>
      <c r="Q20" s="154" t="str">
        <f t="shared" si="3"/>
        <v/>
      </c>
      <c r="R20" s="30"/>
      <c r="S20"/>
      <c r="T20" s="41"/>
      <c r="U20" s="42"/>
      <c r="V20" s="35"/>
      <c r="W20" s="42"/>
      <c r="X20" s="35"/>
      <c r="Y20" s="42"/>
      <c r="Z20" s="35"/>
      <c r="AA20" s="42"/>
      <c r="AB20" s="35">
        <f t="shared" si="6"/>
        <v>0</v>
      </c>
      <c r="AC20" s="44">
        <f t="shared" si="7"/>
        <v>0</v>
      </c>
      <c r="AD20"/>
      <c r="AE20" s="37"/>
      <c r="AF20" s="37"/>
      <c r="AG20" s="37"/>
      <c r="AH20" s="37"/>
      <c r="AI20" s="37"/>
      <c r="AJ20" s="37"/>
      <c r="AK20"/>
      <c r="AL20"/>
      <c r="AM20"/>
      <c r="AN20"/>
      <c r="AO20"/>
      <c r="AP20"/>
      <c r="AQ20"/>
      <c r="AR20" s="42">
        <f t="shared" si="8"/>
        <v>0</v>
      </c>
      <c r="AS20" s="35">
        <f t="shared" si="4"/>
        <v>0</v>
      </c>
      <c r="AT20" s="42">
        <f t="shared" si="9"/>
        <v>0</v>
      </c>
      <c r="AU20" s="45" t="e">
        <f t="shared" si="5"/>
        <v>#VALUE!</v>
      </c>
      <c r="AV20"/>
      <c r="AW20"/>
      <c r="AX20"/>
    </row>
    <row r="21" spans="1:50" s="40" customFormat="1" ht="17.25" customHeight="1">
      <c r="A21" s="1"/>
      <c r="B21" s="22" t="s">
        <v>91</v>
      </c>
      <c r="C21" s="22" t="s">
        <v>92</v>
      </c>
      <c r="D21" s="22" t="s">
        <v>93</v>
      </c>
      <c r="E21" s="23" t="s">
        <v>40</v>
      </c>
      <c r="F21"/>
      <c r="G21" s="24"/>
      <c r="H21" s="24"/>
      <c r="I21" s="25"/>
      <c r="J21" s="26" t="str">
        <f t="shared" si="0"/>
        <v/>
      </c>
      <c r="K21" s="27"/>
      <c r="L21" s="25"/>
      <c r="M21" s="26" t="str">
        <f t="shared" si="1"/>
        <v/>
      </c>
      <c r="N21" s="27"/>
      <c r="O21" s="24"/>
      <c r="P21" s="28" t="str">
        <f t="shared" si="2"/>
        <v/>
      </c>
      <c r="Q21" s="154" t="str">
        <f t="shared" si="3"/>
        <v/>
      </c>
      <c r="R21" s="30"/>
      <c r="S21"/>
      <c r="T21" s="41"/>
      <c r="U21" s="42"/>
      <c r="V21" s="35"/>
      <c r="W21" s="42"/>
      <c r="X21" s="35"/>
      <c r="Y21" s="42"/>
      <c r="Z21" s="35"/>
      <c r="AA21" s="42"/>
      <c r="AB21" s="35">
        <f t="shared" si="6"/>
        <v>0</v>
      </c>
      <c r="AC21" s="44">
        <f t="shared" si="7"/>
        <v>0</v>
      </c>
      <c r="AD21"/>
      <c r="AE21" s="37"/>
      <c r="AF21" s="37"/>
      <c r="AG21" s="37"/>
      <c r="AH21" s="37"/>
      <c r="AI21" s="37"/>
      <c r="AJ21" s="37"/>
      <c r="AK21"/>
      <c r="AL21"/>
      <c r="AM21"/>
      <c r="AN21"/>
      <c r="AO21"/>
      <c r="AP21"/>
      <c r="AQ21"/>
      <c r="AR21" s="42">
        <f t="shared" si="8"/>
        <v>0</v>
      </c>
      <c r="AS21" s="35">
        <f t="shared" si="4"/>
        <v>0</v>
      </c>
      <c r="AT21" s="42">
        <f t="shared" si="9"/>
        <v>0</v>
      </c>
      <c r="AU21" s="45" t="e">
        <f t="shared" si="5"/>
        <v>#VALUE!</v>
      </c>
      <c r="AV21"/>
      <c r="AW21"/>
      <c r="AX21"/>
    </row>
    <row r="22" spans="1:50" s="40" customFormat="1" ht="17.25" customHeight="1">
      <c r="A22" s="1"/>
      <c r="B22" s="22" t="s">
        <v>94</v>
      </c>
      <c r="C22" s="22" t="s">
        <v>87</v>
      </c>
      <c r="D22" s="22" t="s">
        <v>95</v>
      </c>
      <c r="E22" s="23" t="s">
        <v>47</v>
      </c>
      <c r="F22"/>
      <c r="G22" s="24"/>
      <c r="H22" s="24"/>
      <c r="I22" s="25"/>
      <c r="J22" s="26" t="str">
        <f t="shared" si="0"/>
        <v/>
      </c>
      <c r="K22" s="27"/>
      <c r="L22" s="25"/>
      <c r="M22" s="26" t="str">
        <f t="shared" si="1"/>
        <v/>
      </c>
      <c r="N22" s="27"/>
      <c r="O22" s="24"/>
      <c r="P22" s="28" t="str">
        <f t="shared" si="2"/>
        <v/>
      </c>
      <c r="Q22" s="154" t="str">
        <f t="shared" si="3"/>
        <v/>
      </c>
      <c r="R22" s="30"/>
      <c r="S22"/>
      <c r="T22" s="41"/>
      <c r="U22" s="42"/>
      <c r="V22" s="35"/>
      <c r="W22" s="42"/>
      <c r="X22" s="35"/>
      <c r="Y22" s="42"/>
      <c r="Z22" s="35"/>
      <c r="AA22" s="42"/>
      <c r="AB22" s="35">
        <f t="shared" si="6"/>
        <v>0</v>
      </c>
      <c r="AC22" s="44">
        <f t="shared" si="7"/>
        <v>0</v>
      </c>
      <c r="AD22"/>
      <c r="AE22" s="37"/>
      <c r="AF22" s="37"/>
      <c r="AG22" s="37"/>
      <c r="AH22" s="37"/>
      <c r="AI22" s="37"/>
      <c r="AJ22" s="37"/>
      <c r="AK22"/>
      <c r="AL22"/>
      <c r="AM22"/>
      <c r="AN22"/>
      <c r="AO22"/>
      <c r="AP22"/>
      <c r="AQ22"/>
      <c r="AR22" s="42">
        <f t="shared" si="8"/>
        <v>0</v>
      </c>
      <c r="AS22" s="35">
        <f t="shared" si="4"/>
        <v>0</v>
      </c>
      <c r="AT22" s="42">
        <f t="shared" si="9"/>
        <v>0</v>
      </c>
      <c r="AU22" s="45" t="e">
        <f t="shared" si="5"/>
        <v>#VALUE!</v>
      </c>
      <c r="AV22"/>
      <c r="AW22"/>
      <c r="AX22"/>
    </row>
    <row r="23" spans="1:50" s="40" customFormat="1" ht="17.25" customHeight="1">
      <c r="A23" s="1"/>
      <c r="B23" s="22" t="s">
        <v>96</v>
      </c>
      <c r="C23" s="22" t="s">
        <v>59</v>
      </c>
      <c r="D23" s="22" t="s">
        <v>97</v>
      </c>
      <c r="E23" s="23" t="s">
        <v>40</v>
      </c>
      <c r="F23"/>
      <c r="G23" s="24"/>
      <c r="H23" s="24"/>
      <c r="I23" s="25"/>
      <c r="J23" s="26" t="str">
        <f t="shared" si="0"/>
        <v/>
      </c>
      <c r="K23" s="27"/>
      <c r="L23" s="25"/>
      <c r="M23" s="26" t="str">
        <f t="shared" si="1"/>
        <v/>
      </c>
      <c r="N23" s="27"/>
      <c r="O23" s="24"/>
      <c r="P23" s="28" t="str">
        <f t="shared" si="2"/>
        <v/>
      </c>
      <c r="Q23" s="154" t="str">
        <f t="shared" si="3"/>
        <v/>
      </c>
      <c r="R23" s="30"/>
      <c r="S23"/>
      <c r="T23" s="41"/>
      <c r="U23" s="42"/>
      <c r="V23" s="35"/>
      <c r="W23" s="42"/>
      <c r="X23" s="35"/>
      <c r="Y23" s="42"/>
      <c r="Z23" s="35"/>
      <c r="AA23" s="42"/>
      <c r="AB23" s="35">
        <f t="shared" si="6"/>
        <v>0</v>
      </c>
      <c r="AC23" s="44">
        <f t="shared" si="7"/>
        <v>0</v>
      </c>
      <c r="AD23"/>
      <c r="AE23" s="37"/>
      <c r="AF23" s="37"/>
      <c r="AG23" s="37"/>
      <c r="AH23" s="37"/>
      <c r="AI23" s="37"/>
      <c r="AJ23" s="37"/>
      <c r="AK23"/>
      <c r="AL23"/>
      <c r="AM23"/>
      <c r="AN23"/>
      <c r="AO23"/>
      <c r="AP23"/>
      <c r="AQ23"/>
      <c r="AR23" s="42">
        <f t="shared" si="8"/>
        <v>0</v>
      </c>
      <c r="AS23" s="35">
        <f t="shared" si="4"/>
        <v>0</v>
      </c>
      <c r="AT23" s="42">
        <f t="shared" si="9"/>
        <v>0</v>
      </c>
      <c r="AU23" s="45" t="e">
        <f t="shared" si="5"/>
        <v>#VALUE!</v>
      </c>
      <c r="AV23"/>
      <c r="AW23"/>
      <c r="AX23"/>
    </row>
    <row r="24" spans="1:50" s="40" customFormat="1" ht="17.25" customHeight="1">
      <c r="A24" s="1"/>
      <c r="B24" s="22" t="s">
        <v>98</v>
      </c>
      <c r="C24" s="22" t="s">
        <v>59</v>
      </c>
      <c r="D24" s="22" t="s">
        <v>99</v>
      </c>
      <c r="E24" s="23" t="s">
        <v>40</v>
      </c>
      <c r="F24"/>
      <c r="G24" s="50"/>
      <c r="H24" s="50"/>
      <c r="I24" s="51"/>
      <c r="J24" s="26" t="str">
        <f t="shared" si="0"/>
        <v/>
      </c>
      <c r="K24" s="52"/>
      <c r="L24" s="51"/>
      <c r="M24" s="26" t="str">
        <f t="shared" si="1"/>
        <v/>
      </c>
      <c r="N24" s="52"/>
      <c r="O24" s="24"/>
      <c r="P24" s="28" t="str">
        <f t="shared" si="2"/>
        <v/>
      </c>
      <c r="Q24" s="154" t="str">
        <f t="shared" si="3"/>
        <v/>
      </c>
      <c r="R24" s="53"/>
      <c r="S24"/>
      <c r="T24" s="41"/>
      <c r="U24" s="42"/>
      <c r="V24" s="35"/>
      <c r="W24" s="42"/>
      <c r="X24" s="35"/>
      <c r="Y24" s="42"/>
      <c r="Z24" s="35"/>
      <c r="AA24" s="42"/>
      <c r="AB24" s="35">
        <f t="shared" si="6"/>
        <v>0</v>
      </c>
      <c r="AC24" s="44">
        <f t="shared" si="7"/>
        <v>0</v>
      </c>
      <c r="AD24"/>
      <c r="AE24" s="37"/>
      <c r="AF24" s="37"/>
      <c r="AG24" s="37"/>
      <c r="AH24" s="37"/>
      <c r="AI24" s="37"/>
      <c r="AJ24" s="37"/>
      <c r="AK24"/>
      <c r="AL24"/>
      <c r="AM24"/>
      <c r="AN24"/>
      <c r="AO24"/>
      <c r="AP24"/>
      <c r="AQ24"/>
      <c r="AR24" s="42">
        <f t="shared" si="8"/>
        <v>0</v>
      </c>
      <c r="AS24" s="35">
        <f t="shared" si="4"/>
        <v>0</v>
      </c>
      <c r="AT24" s="42">
        <f t="shared" si="9"/>
        <v>0</v>
      </c>
      <c r="AU24" s="45" t="e">
        <f t="shared" si="5"/>
        <v>#VALUE!</v>
      </c>
      <c r="AV24"/>
      <c r="AW24"/>
      <c r="AX24"/>
    </row>
    <row r="25" spans="1:50" s="40" customFormat="1" ht="17.25" customHeight="1">
      <c r="A25" s="1"/>
      <c r="B25" s="22" t="s">
        <v>100</v>
      </c>
      <c r="C25" s="22" t="s">
        <v>38</v>
      </c>
      <c r="D25" s="22" t="s">
        <v>101</v>
      </c>
      <c r="E25" s="23" t="s">
        <v>40</v>
      </c>
      <c r="F25"/>
      <c r="G25" s="24"/>
      <c r="H25" s="24"/>
      <c r="I25" s="25"/>
      <c r="J25" s="26" t="str">
        <f t="shared" si="0"/>
        <v/>
      </c>
      <c r="K25" s="27"/>
      <c r="L25" s="25"/>
      <c r="M25" s="26" t="str">
        <f t="shared" si="1"/>
        <v/>
      </c>
      <c r="N25" s="27"/>
      <c r="O25" s="24"/>
      <c r="P25" s="28" t="str">
        <f t="shared" si="2"/>
        <v/>
      </c>
      <c r="Q25" s="154" t="str">
        <f t="shared" si="3"/>
        <v/>
      </c>
      <c r="R25" s="30"/>
      <c r="S25"/>
      <c r="T25" s="41"/>
      <c r="U25" s="42"/>
      <c r="V25" s="35"/>
      <c r="W25" s="42"/>
      <c r="X25" s="35"/>
      <c r="Y25" s="42"/>
      <c r="Z25" s="35"/>
      <c r="AA25" s="42"/>
      <c r="AB25" s="35">
        <f t="shared" si="6"/>
        <v>0</v>
      </c>
      <c r="AC25" s="44">
        <f t="shared" si="7"/>
        <v>0</v>
      </c>
      <c r="AD25"/>
      <c r="AE25" s="37"/>
      <c r="AF25" s="37"/>
      <c r="AG25" s="37"/>
      <c r="AH25" s="37"/>
      <c r="AI25" s="37"/>
      <c r="AJ25" s="37"/>
      <c r="AK25"/>
      <c r="AL25"/>
      <c r="AM25"/>
      <c r="AN25"/>
      <c r="AO25"/>
      <c r="AP25"/>
      <c r="AQ25"/>
      <c r="AR25" s="42">
        <f t="shared" si="8"/>
        <v>0</v>
      </c>
      <c r="AS25" s="35">
        <f t="shared" si="4"/>
        <v>0</v>
      </c>
      <c r="AT25" s="42">
        <f t="shared" si="9"/>
        <v>0</v>
      </c>
      <c r="AU25" s="45" t="e">
        <f t="shared" si="5"/>
        <v>#VALUE!</v>
      </c>
      <c r="AV25"/>
      <c r="AW25"/>
      <c r="AX25"/>
    </row>
    <row r="26" spans="1:50" s="40" customFormat="1" ht="17.25" customHeight="1">
      <c r="A26" s="1"/>
      <c r="B26" s="22" t="s">
        <v>102</v>
      </c>
      <c r="C26" s="55" t="s">
        <v>53</v>
      </c>
      <c r="D26" s="22" t="s">
        <v>103</v>
      </c>
      <c r="E26" s="23" t="s">
        <v>40</v>
      </c>
      <c r="F26"/>
      <c r="G26" s="24"/>
      <c r="H26" s="24"/>
      <c r="I26" s="25"/>
      <c r="J26" s="26" t="str">
        <f t="shared" si="0"/>
        <v/>
      </c>
      <c r="K26" s="27"/>
      <c r="L26" s="25"/>
      <c r="M26" s="26" t="str">
        <f t="shared" si="1"/>
        <v/>
      </c>
      <c r="N26" s="27"/>
      <c r="O26" s="24"/>
      <c r="P26" s="28" t="str">
        <f t="shared" si="2"/>
        <v/>
      </c>
      <c r="Q26" s="154" t="str">
        <f t="shared" si="3"/>
        <v/>
      </c>
      <c r="R26" s="30"/>
      <c r="S26"/>
      <c r="T26" s="41"/>
      <c r="U26" s="42"/>
      <c r="V26" s="35"/>
      <c r="W26" s="42"/>
      <c r="X26" s="35"/>
      <c r="Y26" s="42"/>
      <c r="Z26" s="35"/>
      <c r="AA26" s="42"/>
      <c r="AB26" s="35">
        <f t="shared" si="6"/>
        <v>0</v>
      </c>
      <c r="AC26" s="44">
        <f t="shared" si="7"/>
        <v>0</v>
      </c>
      <c r="AD26"/>
      <c r="AE26" s="37"/>
      <c r="AF26" s="37"/>
      <c r="AG26" s="37"/>
      <c r="AH26" s="37"/>
      <c r="AI26" s="37"/>
      <c r="AJ26" s="37"/>
      <c r="AK26"/>
      <c r="AL26"/>
      <c r="AM26"/>
      <c r="AN26"/>
      <c r="AO26"/>
      <c r="AP26"/>
      <c r="AQ26"/>
      <c r="AR26" s="42">
        <f t="shared" si="8"/>
        <v>0</v>
      </c>
      <c r="AS26" s="35">
        <f t="shared" si="4"/>
        <v>0</v>
      </c>
      <c r="AT26" s="42">
        <f t="shared" si="9"/>
        <v>0</v>
      </c>
      <c r="AU26" s="45" t="e">
        <f t="shared" si="5"/>
        <v>#VALUE!</v>
      </c>
      <c r="AV26"/>
      <c r="AW26"/>
      <c r="AX26"/>
    </row>
    <row r="27" spans="1:50" s="40" customFormat="1" ht="17.25" customHeight="1">
      <c r="A27" s="1"/>
      <c r="B27" s="22" t="s">
        <v>104</v>
      </c>
      <c r="C27" s="22" t="s">
        <v>105</v>
      </c>
      <c r="D27" s="22" t="s">
        <v>106</v>
      </c>
      <c r="E27" s="23" t="s">
        <v>47</v>
      </c>
      <c r="F27"/>
      <c r="G27" s="24"/>
      <c r="H27" s="24"/>
      <c r="I27" s="25"/>
      <c r="J27" s="26" t="str">
        <f t="shared" si="0"/>
        <v/>
      </c>
      <c r="K27" s="27"/>
      <c r="L27" s="25"/>
      <c r="M27" s="26" t="str">
        <f t="shared" si="1"/>
        <v/>
      </c>
      <c r="N27" s="27"/>
      <c r="O27" s="24"/>
      <c r="P27" s="28" t="str">
        <f t="shared" si="2"/>
        <v/>
      </c>
      <c r="Q27" s="154" t="str">
        <f t="shared" si="3"/>
        <v/>
      </c>
      <c r="R27" s="30"/>
      <c r="S27"/>
      <c r="T27" s="41"/>
      <c r="U27" s="42"/>
      <c r="V27" s="35"/>
      <c r="W27" s="42"/>
      <c r="X27" s="35"/>
      <c r="Y27" s="42"/>
      <c r="Z27" s="35"/>
      <c r="AA27" s="42"/>
      <c r="AB27" s="35">
        <f t="shared" si="6"/>
        <v>0</v>
      </c>
      <c r="AC27" s="44">
        <f t="shared" si="7"/>
        <v>0</v>
      </c>
      <c r="AD27"/>
      <c r="AE27" s="37"/>
      <c r="AF27" s="37"/>
      <c r="AG27" s="37"/>
      <c r="AH27" s="37"/>
      <c r="AI27" s="37"/>
      <c r="AJ27" s="37"/>
      <c r="AK27"/>
      <c r="AL27"/>
      <c r="AM27"/>
      <c r="AN27"/>
      <c r="AO27"/>
      <c r="AP27"/>
      <c r="AQ27"/>
      <c r="AR27" s="42">
        <f t="shared" si="8"/>
        <v>0</v>
      </c>
      <c r="AS27" s="35">
        <f t="shared" si="4"/>
        <v>0</v>
      </c>
      <c r="AT27" s="42">
        <f t="shared" si="9"/>
        <v>0</v>
      </c>
      <c r="AU27" s="45" t="e">
        <f t="shared" si="5"/>
        <v>#VALUE!</v>
      </c>
      <c r="AV27"/>
      <c r="AW27"/>
      <c r="AX27"/>
    </row>
    <row r="28" spans="1:50" s="40" customFormat="1" ht="17.25" customHeight="1">
      <c r="A28" s="1"/>
      <c r="B28" s="22" t="s">
        <v>107</v>
      </c>
      <c r="C28" s="22" t="s">
        <v>105</v>
      </c>
      <c r="D28" s="22" t="s">
        <v>108</v>
      </c>
      <c r="E28" s="23" t="s">
        <v>47</v>
      </c>
      <c r="F28"/>
      <c r="G28" s="24"/>
      <c r="H28" s="24"/>
      <c r="I28" s="25"/>
      <c r="J28" s="26" t="str">
        <f t="shared" si="0"/>
        <v/>
      </c>
      <c r="K28" s="27"/>
      <c r="L28" s="25"/>
      <c r="M28" s="26" t="str">
        <f t="shared" si="1"/>
        <v/>
      </c>
      <c r="N28" s="27"/>
      <c r="O28" s="24"/>
      <c r="P28" s="28" t="str">
        <f t="shared" si="2"/>
        <v/>
      </c>
      <c r="Q28" s="154" t="str">
        <f t="shared" si="3"/>
        <v/>
      </c>
      <c r="R28" s="30"/>
      <c r="S28"/>
      <c r="T28" s="41"/>
      <c r="U28" s="42"/>
      <c r="V28" s="35"/>
      <c r="W28" s="42"/>
      <c r="X28" s="35"/>
      <c r="Y28" s="42"/>
      <c r="Z28" s="35"/>
      <c r="AA28" s="42"/>
      <c r="AB28" s="35">
        <f t="shared" si="6"/>
        <v>0</v>
      </c>
      <c r="AC28" s="44">
        <f t="shared" si="7"/>
        <v>0</v>
      </c>
      <c r="AD28"/>
      <c r="AE28" s="37"/>
      <c r="AF28" s="37"/>
      <c r="AG28" s="37"/>
      <c r="AH28" s="37"/>
      <c r="AI28" s="37"/>
      <c r="AJ28" s="37"/>
      <c r="AK28"/>
      <c r="AL28"/>
      <c r="AM28"/>
      <c r="AN28"/>
      <c r="AO28"/>
      <c r="AP28"/>
      <c r="AQ28"/>
      <c r="AR28" s="42">
        <f t="shared" si="8"/>
        <v>0</v>
      </c>
      <c r="AS28" s="35">
        <f t="shared" si="4"/>
        <v>0</v>
      </c>
      <c r="AT28" s="42">
        <f t="shared" si="9"/>
        <v>0</v>
      </c>
      <c r="AU28" s="45" t="e">
        <f t="shared" si="5"/>
        <v>#VALUE!</v>
      </c>
      <c r="AV28"/>
      <c r="AW28"/>
      <c r="AX28"/>
    </row>
    <row r="29" spans="1:50" s="40" customFormat="1" ht="17.25" customHeight="1">
      <c r="A29" s="1"/>
      <c r="B29" s="22" t="s">
        <v>109</v>
      </c>
      <c r="C29" s="22" t="s">
        <v>50</v>
      </c>
      <c r="D29" s="22" t="s">
        <v>110</v>
      </c>
      <c r="E29" s="23" t="s">
        <v>47</v>
      </c>
      <c r="F29"/>
      <c r="G29" s="24"/>
      <c r="H29" s="24"/>
      <c r="I29" s="25"/>
      <c r="J29" s="26" t="str">
        <f t="shared" si="0"/>
        <v/>
      </c>
      <c r="K29" s="27"/>
      <c r="L29" s="25"/>
      <c r="M29" s="26" t="str">
        <f t="shared" si="1"/>
        <v/>
      </c>
      <c r="N29" s="27"/>
      <c r="O29" s="24"/>
      <c r="P29" s="28" t="str">
        <f t="shared" si="2"/>
        <v/>
      </c>
      <c r="Q29" s="154" t="str">
        <f t="shared" si="3"/>
        <v/>
      </c>
      <c r="R29" s="30"/>
      <c r="S29"/>
      <c r="T29" s="41"/>
      <c r="U29" s="42"/>
      <c r="V29" s="35"/>
      <c r="W29" s="42"/>
      <c r="X29" s="35"/>
      <c r="Y29" s="42"/>
      <c r="Z29" s="35"/>
      <c r="AA29" s="42"/>
      <c r="AB29" s="35">
        <f t="shared" si="6"/>
        <v>0</v>
      </c>
      <c r="AC29" s="44">
        <f t="shared" si="7"/>
        <v>0</v>
      </c>
      <c r="AD29"/>
      <c r="AE29" s="37"/>
      <c r="AF29" s="37"/>
      <c r="AG29" s="37"/>
      <c r="AH29" s="37"/>
      <c r="AI29" s="37"/>
      <c r="AJ29" s="37"/>
      <c r="AK29"/>
      <c r="AL29"/>
      <c r="AM29"/>
      <c r="AN29"/>
      <c r="AO29"/>
      <c r="AP29"/>
      <c r="AQ29"/>
      <c r="AR29" s="42">
        <f t="shared" si="8"/>
        <v>0</v>
      </c>
      <c r="AS29" s="35">
        <f t="shared" si="4"/>
        <v>0</v>
      </c>
      <c r="AT29" s="42">
        <f t="shared" si="9"/>
        <v>0</v>
      </c>
      <c r="AU29" s="45" t="e">
        <f t="shared" si="5"/>
        <v>#VALUE!</v>
      </c>
      <c r="AV29"/>
      <c r="AW29"/>
      <c r="AX29"/>
    </row>
    <row r="30" spans="1:50" s="40" customFormat="1" ht="17.25" customHeight="1">
      <c r="A30" s="1"/>
      <c r="B30" s="22" t="s">
        <v>111</v>
      </c>
      <c r="C30" s="22" t="s">
        <v>66</v>
      </c>
      <c r="D30" s="22" t="s">
        <v>112</v>
      </c>
      <c r="E30" s="23" t="s">
        <v>47</v>
      </c>
      <c r="F30"/>
      <c r="G30" s="24"/>
      <c r="H30" s="24"/>
      <c r="I30" s="25"/>
      <c r="J30" s="26" t="str">
        <f t="shared" si="0"/>
        <v/>
      </c>
      <c r="K30" s="27"/>
      <c r="L30" s="25"/>
      <c r="M30" s="26" t="str">
        <f t="shared" si="1"/>
        <v/>
      </c>
      <c r="N30" s="27"/>
      <c r="O30" s="24"/>
      <c r="P30" s="28" t="str">
        <f t="shared" si="2"/>
        <v/>
      </c>
      <c r="Q30" s="154" t="str">
        <f t="shared" si="3"/>
        <v/>
      </c>
      <c r="R30" s="30"/>
      <c r="S30"/>
      <c r="T30" s="41"/>
      <c r="U30" s="42"/>
      <c r="V30" s="35"/>
      <c r="W30" s="42"/>
      <c r="X30" s="35"/>
      <c r="Y30" s="42"/>
      <c r="Z30" s="35"/>
      <c r="AA30" s="42"/>
      <c r="AB30" s="35">
        <f t="shared" si="6"/>
        <v>0</v>
      </c>
      <c r="AC30" s="44">
        <f t="shared" si="7"/>
        <v>0</v>
      </c>
      <c r="AD30"/>
      <c r="AE30" s="37"/>
      <c r="AF30" s="37"/>
      <c r="AG30" s="37"/>
      <c r="AH30" s="37"/>
      <c r="AI30" s="37"/>
      <c r="AJ30" s="37"/>
      <c r="AK30"/>
      <c r="AL30"/>
      <c r="AM30"/>
      <c r="AN30"/>
      <c r="AO30"/>
      <c r="AP30"/>
      <c r="AQ30"/>
      <c r="AR30" s="42">
        <f t="shared" si="8"/>
        <v>0</v>
      </c>
      <c r="AS30" s="35">
        <f t="shared" si="4"/>
        <v>0</v>
      </c>
      <c r="AT30" s="42">
        <f t="shared" si="9"/>
        <v>0</v>
      </c>
      <c r="AU30" s="45" t="e">
        <f t="shared" si="5"/>
        <v>#VALUE!</v>
      </c>
      <c r="AV30"/>
      <c r="AW30"/>
      <c r="AX30"/>
    </row>
    <row r="31" spans="1:50" s="40" customFormat="1" ht="17.25" customHeight="1">
      <c r="A31" s="1"/>
      <c r="B31" s="22" t="s">
        <v>113</v>
      </c>
      <c r="C31" s="22" t="s">
        <v>114</v>
      </c>
      <c r="D31" s="22" t="s">
        <v>115</v>
      </c>
      <c r="E31" s="23" t="s">
        <v>40</v>
      </c>
      <c r="F31"/>
      <c r="G31" s="24"/>
      <c r="H31" s="24"/>
      <c r="I31" s="25"/>
      <c r="J31" s="26" t="str">
        <f t="shared" si="0"/>
        <v/>
      </c>
      <c r="K31" s="27"/>
      <c r="L31" s="25"/>
      <c r="M31" s="26" t="str">
        <f t="shared" si="1"/>
        <v/>
      </c>
      <c r="N31" s="27"/>
      <c r="O31" s="24"/>
      <c r="P31" s="28" t="str">
        <f t="shared" si="2"/>
        <v/>
      </c>
      <c r="Q31" s="154" t="str">
        <f t="shared" si="3"/>
        <v/>
      </c>
      <c r="R31" s="30"/>
      <c r="S31"/>
      <c r="T31" s="41"/>
      <c r="U31" s="42"/>
      <c r="V31" s="35"/>
      <c r="W31" s="42"/>
      <c r="X31" s="35"/>
      <c r="Y31" s="42"/>
      <c r="Z31" s="35"/>
      <c r="AA31" s="42"/>
      <c r="AB31" s="35">
        <f t="shared" si="6"/>
        <v>0</v>
      </c>
      <c r="AC31" s="44">
        <f t="shared" si="7"/>
        <v>0</v>
      </c>
      <c r="AD31"/>
      <c r="AE31" s="37"/>
      <c r="AF31" s="37"/>
      <c r="AG31" s="37"/>
      <c r="AH31" s="37"/>
      <c r="AI31" s="37"/>
      <c r="AJ31" s="37"/>
      <c r="AK31"/>
      <c r="AL31"/>
      <c r="AM31"/>
      <c r="AN31"/>
      <c r="AO31"/>
      <c r="AP31"/>
      <c r="AQ31"/>
      <c r="AR31" s="42">
        <f t="shared" si="8"/>
        <v>0</v>
      </c>
      <c r="AS31" s="35">
        <f t="shared" si="4"/>
        <v>0</v>
      </c>
      <c r="AT31" s="42">
        <f t="shared" si="9"/>
        <v>0</v>
      </c>
      <c r="AU31" s="45" t="e">
        <f t="shared" si="5"/>
        <v>#VALUE!</v>
      </c>
      <c r="AV31"/>
      <c r="AW31"/>
      <c r="AX31"/>
    </row>
    <row r="32" spans="1:50" s="40" customFormat="1" ht="17.25" customHeight="1">
      <c r="A32" s="1"/>
      <c r="B32" s="22" t="s">
        <v>116</v>
      </c>
      <c r="C32" s="22" t="s">
        <v>41</v>
      </c>
      <c r="D32" s="22" t="s">
        <v>117</v>
      </c>
      <c r="E32" s="23" t="s">
        <v>40</v>
      </c>
      <c r="F32"/>
      <c r="G32" s="24"/>
      <c r="H32" s="24"/>
      <c r="I32" s="25"/>
      <c r="J32" s="26" t="str">
        <f t="shared" si="0"/>
        <v/>
      </c>
      <c r="K32" s="27"/>
      <c r="L32" s="25"/>
      <c r="M32" s="26" t="str">
        <f t="shared" si="1"/>
        <v/>
      </c>
      <c r="N32" s="27"/>
      <c r="O32" s="24"/>
      <c r="P32" s="28" t="str">
        <f t="shared" si="2"/>
        <v/>
      </c>
      <c r="Q32" s="154" t="str">
        <f t="shared" si="3"/>
        <v/>
      </c>
      <c r="R32" s="30"/>
      <c r="S32"/>
      <c r="T32" s="41"/>
      <c r="U32" s="42"/>
      <c r="V32" s="35"/>
      <c r="W32" s="42"/>
      <c r="X32" s="35"/>
      <c r="Y32" s="42"/>
      <c r="Z32" s="35"/>
      <c r="AA32" s="42"/>
      <c r="AB32" s="35">
        <f t="shared" si="6"/>
        <v>0</v>
      </c>
      <c r="AC32" s="44">
        <f t="shared" si="7"/>
        <v>0</v>
      </c>
      <c r="AD32"/>
      <c r="AE32" s="37"/>
      <c r="AF32" s="37"/>
      <c r="AG32" s="37"/>
      <c r="AH32" s="37"/>
      <c r="AI32" s="37"/>
      <c r="AJ32" s="37"/>
      <c r="AK32"/>
      <c r="AL32"/>
      <c r="AM32"/>
      <c r="AN32"/>
      <c r="AO32"/>
      <c r="AP32"/>
      <c r="AQ32"/>
      <c r="AR32" s="42">
        <f t="shared" si="8"/>
        <v>0</v>
      </c>
      <c r="AS32" s="35">
        <f t="shared" si="4"/>
        <v>0</v>
      </c>
      <c r="AT32" s="42">
        <f t="shared" si="9"/>
        <v>0</v>
      </c>
      <c r="AU32" s="45" t="e">
        <f t="shared" si="5"/>
        <v>#VALUE!</v>
      </c>
      <c r="AV32"/>
      <c r="AW32"/>
      <c r="AX32"/>
    </row>
    <row r="33" spans="1:50" s="40" customFormat="1" ht="17.25" customHeight="1">
      <c r="A33" s="1"/>
      <c r="B33" s="22" t="s">
        <v>118</v>
      </c>
      <c r="C33" s="22" t="s">
        <v>105</v>
      </c>
      <c r="D33" s="22" t="s">
        <v>119</v>
      </c>
      <c r="E33" s="23" t="s">
        <v>47</v>
      </c>
      <c r="F33"/>
      <c r="G33" s="24"/>
      <c r="H33" s="24"/>
      <c r="I33" s="25"/>
      <c r="J33" s="26" t="str">
        <f t="shared" si="0"/>
        <v/>
      </c>
      <c r="K33" s="27"/>
      <c r="L33" s="25"/>
      <c r="M33" s="26" t="str">
        <f t="shared" si="1"/>
        <v/>
      </c>
      <c r="N33" s="27"/>
      <c r="O33" s="24"/>
      <c r="P33" s="28" t="str">
        <f t="shared" si="2"/>
        <v/>
      </c>
      <c r="Q33" s="154" t="str">
        <f t="shared" si="3"/>
        <v/>
      </c>
      <c r="R33" s="30"/>
      <c r="S33"/>
      <c r="T33" s="41"/>
      <c r="U33" s="42"/>
      <c r="V33" s="35"/>
      <c r="W33" s="42"/>
      <c r="X33" s="35"/>
      <c r="Y33" s="42"/>
      <c r="Z33" s="35"/>
      <c r="AA33" s="42"/>
      <c r="AB33" s="35">
        <f t="shared" si="6"/>
        <v>0</v>
      </c>
      <c r="AC33" s="44">
        <f t="shared" si="7"/>
        <v>0</v>
      </c>
      <c r="AD33"/>
      <c r="AE33" s="37"/>
      <c r="AF33" s="37"/>
      <c r="AG33" s="37"/>
      <c r="AH33" s="37"/>
      <c r="AI33" s="37"/>
      <c r="AJ33" s="37"/>
      <c r="AK33"/>
      <c r="AL33"/>
      <c r="AM33"/>
      <c r="AN33"/>
      <c r="AO33"/>
      <c r="AP33"/>
      <c r="AQ33"/>
      <c r="AR33" s="42">
        <f t="shared" si="8"/>
        <v>0</v>
      </c>
      <c r="AS33" s="35">
        <f t="shared" si="4"/>
        <v>0</v>
      </c>
      <c r="AT33" s="42">
        <f t="shared" si="9"/>
        <v>0</v>
      </c>
      <c r="AU33" s="45" t="e">
        <f t="shared" si="5"/>
        <v>#VALUE!</v>
      </c>
      <c r="AV33"/>
      <c r="AW33"/>
      <c r="AX33"/>
    </row>
    <row r="34" spans="1:50" s="40" customFormat="1" ht="17.25" customHeight="1">
      <c r="A34" s="1"/>
      <c r="B34" s="22" t="s">
        <v>120</v>
      </c>
      <c r="C34" s="22" t="s">
        <v>75</v>
      </c>
      <c r="D34" s="22" t="s">
        <v>121</v>
      </c>
      <c r="E34" s="23" t="s">
        <v>40</v>
      </c>
      <c r="F34"/>
      <c r="G34" s="24"/>
      <c r="H34" s="24"/>
      <c r="I34" s="25"/>
      <c r="J34" s="26" t="str">
        <f t="shared" si="0"/>
        <v/>
      </c>
      <c r="K34" s="27"/>
      <c r="L34" s="25"/>
      <c r="M34" s="26" t="str">
        <f t="shared" si="1"/>
        <v/>
      </c>
      <c r="N34" s="27"/>
      <c r="O34" s="24"/>
      <c r="P34" s="28" t="str">
        <f t="shared" si="2"/>
        <v/>
      </c>
      <c r="Q34" s="154" t="str">
        <f t="shared" si="3"/>
        <v/>
      </c>
      <c r="R34" s="30"/>
      <c r="S34"/>
      <c r="T34" s="41"/>
      <c r="U34" s="42"/>
      <c r="V34" s="35"/>
      <c r="W34" s="42"/>
      <c r="X34" s="35"/>
      <c r="Y34" s="42"/>
      <c r="Z34" s="35"/>
      <c r="AA34" s="42"/>
      <c r="AB34" s="35">
        <f t="shared" si="6"/>
        <v>0</v>
      </c>
      <c r="AC34" s="44">
        <f t="shared" si="7"/>
        <v>0</v>
      </c>
      <c r="AD34"/>
      <c r="AE34" s="37"/>
      <c r="AF34" s="37"/>
      <c r="AG34" s="37"/>
      <c r="AH34" s="37"/>
      <c r="AI34" s="37"/>
      <c r="AJ34" s="37"/>
      <c r="AK34"/>
      <c r="AL34"/>
      <c r="AM34"/>
      <c r="AN34"/>
      <c r="AO34"/>
      <c r="AP34"/>
      <c r="AQ34"/>
      <c r="AR34" s="42">
        <f t="shared" si="8"/>
        <v>0</v>
      </c>
      <c r="AS34" s="35">
        <f t="shared" si="4"/>
        <v>0</v>
      </c>
      <c r="AT34" s="42">
        <f t="shared" si="9"/>
        <v>0</v>
      </c>
      <c r="AU34" s="45" t="e">
        <f t="shared" si="5"/>
        <v>#VALUE!</v>
      </c>
      <c r="AV34"/>
      <c r="AW34"/>
      <c r="AX34"/>
    </row>
    <row r="35" spans="1:50" s="40" customFormat="1" ht="17.25" customHeight="1">
      <c r="A35" s="1"/>
      <c r="B35" s="22" t="s">
        <v>122</v>
      </c>
      <c r="C35" s="22" t="s">
        <v>123</v>
      </c>
      <c r="D35" s="22" t="s">
        <v>124</v>
      </c>
      <c r="E35" s="23" t="s">
        <v>47</v>
      </c>
      <c r="F35"/>
      <c r="G35" s="24"/>
      <c r="H35" s="24"/>
      <c r="I35" s="25"/>
      <c r="J35" s="26" t="str">
        <f t="shared" si="0"/>
        <v/>
      </c>
      <c r="K35" s="27"/>
      <c r="L35" s="25"/>
      <c r="M35" s="26" t="str">
        <f t="shared" si="1"/>
        <v/>
      </c>
      <c r="N35" s="27"/>
      <c r="O35" s="24"/>
      <c r="P35" s="28" t="str">
        <f t="shared" si="2"/>
        <v/>
      </c>
      <c r="Q35" s="154" t="str">
        <f t="shared" si="3"/>
        <v/>
      </c>
      <c r="R35" s="30"/>
      <c r="S35"/>
      <c r="T35" s="41"/>
      <c r="U35" s="42"/>
      <c r="V35" s="35"/>
      <c r="W35" s="42"/>
      <c r="X35" s="35"/>
      <c r="Y35" s="42"/>
      <c r="Z35" s="35"/>
      <c r="AA35" s="42"/>
      <c r="AB35" s="35">
        <f t="shared" si="6"/>
        <v>0</v>
      </c>
      <c r="AC35" s="44">
        <f t="shared" si="7"/>
        <v>0</v>
      </c>
      <c r="AD35"/>
      <c r="AE35" s="37"/>
      <c r="AF35" s="37"/>
      <c r="AG35" s="37"/>
      <c r="AH35" s="37"/>
      <c r="AI35" s="37"/>
      <c r="AJ35" s="37"/>
      <c r="AK35"/>
      <c r="AL35"/>
      <c r="AM35"/>
      <c r="AN35"/>
      <c r="AO35"/>
      <c r="AP35"/>
      <c r="AQ35"/>
      <c r="AR35" s="42">
        <f t="shared" si="8"/>
        <v>0</v>
      </c>
      <c r="AS35" s="35">
        <f t="shared" si="4"/>
        <v>0</v>
      </c>
      <c r="AT35" s="42">
        <f t="shared" si="9"/>
        <v>0</v>
      </c>
      <c r="AU35" s="45" t="e">
        <f t="shared" si="5"/>
        <v>#VALUE!</v>
      </c>
      <c r="AV35"/>
      <c r="AW35"/>
      <c r="AX35"/>
    </row>
    <row r="36" spans="1:50" s="40" customFormat="1" ht="17.25" customHeight="1">
      <c r="A36" s="1"/>
      <c r="B36" s="22" t="s">
        <v>125</v>
      </c>
      <c r="C36" s="22" t="s">
        <v>126</v>
      </c>
      <c r="D36" s="22" t="s">
        <v>127</v>
      </c>
      <c r="E36" s="23" t="s">
        <v>47</v>
      </c>
      <c r="F36"/>
      <c r="G36" s="24"/>
      <c r="H36" s="24"/>
      <c r="I36" s="25"/>
      <c r="J36" s="26" t="str">
        <f t="shared" si="0"/>
        <v/>
      </c>
      <c r="K36" s="27"/>
      <c r="L36" s="25"/>
      <c r="M36" s="26" t="str">
        <f t="shared" si="1"/>
        <v/>
      </c>
      <c r="N36" s="27"/>
      <c r="O36" s="24"/>
      <c r="P36" s="28" t="str">
        <f t="shared" si="2"/>
        <v/>
      </c>
      <c r="Q36" s="154" t="str">
        <f t="shared" si="3"/>
        <v/>
      </c>
      <c r="R36" s="30"/>
      <c r="S36"/>
      <c r="T36" s="41"/>
      <c r="U36" s="42"/>
      <c r="V36" s="35"/>
      <c r="W36" s="42"/>
      <c r="X36" s="35"/>
      <c r="Y36" s="42"/>
      <c r="Z36" s="35"/>
      <c r="AA36" s="42"/>
      <c r="AB36" s="35">
        <f t="shared" si="6"/>
        <v>0</v>
      </c>
      <c r="AC36" s="44">
        <f t="shared" si="7"/>
        <v>0</v>
      </c>
      <c r="AD36"/>
      <c r="AE36" s="37"/>
      <c r="AF36" s="37"/>
      <c r="AG36" s="37"/>
      <c r="AH36" s="37"/>
      <c r="AI36" s="37"/>
      <c r="AJ36" s="37"/>
      <c r="AK36"/>
      <c r="AL36"/>
      <c r="AM36"/>
      <c r="AN36"/>
      <c r="AO36"/>
      <c r="AP36"/>
      <c r="AQ36"/>
      <c r="AR36" s="42">
        <f t="shared" si="8"/>
        <v>0</v>
      </c>
      <c r="AS36" s="35">
        <f t="shared" si="4"/>
        <v>0</v>
      </c>
      <c r="AT36" s="42">
        <f t="shared" si="9"/>
        <v>0</v>
      </c>
      <c r="AU36" s="45" t="e">
        <f t="shared" si="5"/>
        <v>#VALUE!</v>
      </c>
      <c r="AV36"/>
      <c r="AW36"/>
      <c r="AX36"/>
    </row>
    <row r="37" spans="1:50" s="40" customFormat="1" ht="17.25" customHeight="1">
      <c r="A37" s="1"/>
      <c r="B37" s="22" t="s">
        <v>128</v>
      </c>
      <c r="C37" s="22" t="s">
        <v>45</v>
      </c>
      <c r="D37" s="22" t="s">
        <v>128</v>
      </c>
      <c r="E37" s="23" t="s">
        <v>47</v>
      </c>
      <c r="F37"/>
      <c r="G37" s="24"/>
      <c r="H37" s="24"/>
      <c r="I37" s="25"/>
      <c r="J37" s="26" t="str">
        <f t="shared" si="0"/>
        <v/>
      </c>
      <c r="K37" s="27"/>
      <c r="L37" s="25"/>
      <c r="M37" s="26" t="str">
        <f t="shared" si="1"/>
        <v/>
      </c>
      <c r="N37" s="27"/>
      <c r="O37" s="24"/>
      <c r="P37" s="28" t="str">
        <f t="shared" si="2"/>
        <v/>
      </c>
      <c r="Q37" s="154" t="str">
        <f t="shared" si="3"/>
        <v/>
      </c>
      <c r="R37" s="30"/>
      <c r="S37"/>
      <c r="T37" s="41"/>
      <c r="U37" s="42"/>
      <c r="V37" s="35"/>
      <c r="W37" s="42"/>
      <c r="X37" s="35"/>
      <c r="Y37" s="42"/>
      <c r="Z37" s="35"/>
      <c r="AA37" s="42"/>
      <c r="AB37" s="35">
        <f t="shared" si="6"/>
        <v>0</v>
      </c>
      <c r="AC37" s="44">
        <f t="shared" si="7"/>
        <v>0</v>
      </c>
      <c r="AD37"/>
      <c r="AE37" s="37"/>
      <c r="AF37" s="37"/>
      <c r="AG37" s="37"/>
      <c r="AH37" s="37"/>
      <c r="AI37" s="37"/>
      <c r="AJ37" s="37"/>
      <c r="AK37"/>
      <c r="AL37"/>
      <c r="AM37"/>
      <c r="AN37"/>
      <c r="AO37"/>
      <c r="AP37"/>
      <c r="AQ37"/>
      <c r="AR37" s="42">
        <f t="shared" si="8"/>
        <v>0</v>
      </c>
      <c r="AS37" s="35">
        <f t="shared" si="4"/>
        <v>0</v>
      </c>
      <c r="AT37" s="42">
        <f t="shared" si="9"/>
        <v>0</v>
      </c>
      <c r="AU37" s="45" t="e">
        <f t="shared" si="5"/>
        <v>#VALUE!</v>
      </c>
      <c r="AV37"/>
      <c r="AW37"/>
      <c r="AX37"/>
    </row>
    <row r="38" spans="1:50" s="40" customFormat="1" ht="17.25" customHeight="1">
      <c r="A38" s="1"/>
      <c r="B38" s="22" t="s">
        <v>129</v>
      </c>
      <c r="C38" s="22" t="s">
        <v>130</v>
      </c>
      <c r="D38" s="22" t="s">
        <v>129</v>
      </c>
      <c r="E38" s="23" t="s">
        <v>47</v>
      </c>
      <c r="F38"/>
      <c r="G38" s="24"/>
      <c r="H38" s="24"/>
      <c r="I38" s="25"/>
      <c r="J38" s="26" t="str">
        <f t="shared" si="0"/>
        <v/>
      </c>
      <c r="K38" s="27"/>
      <c r="L38" s="25"/>
      <c r="M38" s="26" t="str">
        <f t="shared" si="1"/>
        <v/>
      </c>
      <c r="N38" s="27"/>
      <c r="O38" s="24"/>
      <c r="P38" s="28" t="str">
        <f t="shared" si="2"/>
        <v/>
      </c>
      <c r="Q38" s="154" t="str">
        <f t="shared" si="3"/>
        <v/>
      </c>
      <c r="R38" s="30"/>
      <c r="S38"/>
      <c r="T38" s="41"/>
      <c r="U38" s="42"/>
      <c r="V38" s="35"/>
      <c r="W38" s="42"/>
      <c r="X38" s="35"/>
      <c r="Y38" s="42"/>
      <c r="Z38" s="35"/>
      <c r="AA38" s="42"/>
      <c r="AB38" s="35">
        <f t="shared" si="6"/>
        <v>0</v>
      </c>
      <c r="AC38" s="44">
        <f t="shared" si="7"/>
        <v>0</v>
      </c>
      <c r="AD38"/>
      <c r="AE38" s="37"/>
      <c r="AF38" s="37"/>
      <c r="AG38" s="37"/>
      <c r="AH38" s="37"/>
      <c r="AI38" s="37"/>
      <c r="AJ38" s="37"/>
      <c r="AK38"/>
      <c r="AL38"/>
      <c r="AM38"/>
      <c r="AN38"/>
      <c r="AO38"/>
      <c r="AP38"/>
      <c r="AQ38"/>
      <c r="AR38" s="42">
        <f t="shared" si="8"/>
        <v>0</v>
      </c>
      <c r="AS38" s="35">
        <f t="shared" si="4"/>
        <v>0</v>
      </c>
      <c r="AT38" s="42">
        <f t="shared" si="9"/>
        <v>0</v>
      </c>
      <c r="AU38" s="45" t="e">
        <f t="shared" si="5"/>
        <v>#VALUE!</v>
      </c>
      <c r="AV38"/>
      <c r="AW38"/>
      <c r="AX38"/>
    </row>
    <row r="39" spans="1:50" s="49" customFormat="1" ht="17.25" customHeight="1">
      <c r="A39" s="1"/>
      <c r="B39" s="22" t="s">
        <v>131</v>
      </c>
      <c r="C39" s="22" t="s">
        <v>132</v>
      </c>
      <c r="D39" s="22" t="s">
        <v>133</v>
      </c>
      <c r="E39" s="23" t="s">
        <v>48</v>
      </c>
      <c r="F39"/>
      <c r="G39" s="24"/>
      <c r="H39" s="24"/>
      <c r="I39" s="25"/>
      <c r="J39" s="26" t="str">
        <f t="shared" si="0"/>
        <v/>
      </c>
      <c r="K39" s="27"/>
      <c r="L39" s="25"/>
      <c r="M39" s="26" t="str">
        <f t="shared" si="1"/>
        <v/>
      </c>
      <c r="N39" s="27"/>
      <c r="O39" s="24"/>
      <c r="P39" s="28" t="str">
        <f t="shared" si="2"/>
        <v/>
      </c>
      <c r="Q39" s="154" t="str">
        <f t="shared" si="3"/>
        <v/>
      </c>
      <c r="R39" s="30"/>
      <c r="S39"/>
      <c r="T39" s="41"/>
      <c r="U39" s="42"/>
      <c r="V39" s="35"/>
      <c r="W39" s="42"/>
      <c r="X39" s="35"/>
      <c r="Y39" s="42"/>
      <c r="Z39" s="35"/>
      <c r="AA39" s="42"/>
      <c r="AB39" s="35">
        <f t="shared" si="6"/>
        <v>0</v>
      </c>
      <c r="AC39" s="44">
        <f t="shared" si="7"/>
        <v>0</v>
      </c>
      <c r="AD39"/>
      <c r="AE39" s="144"/>
      <c r="AF39" s="144"/>
      <c r="AG39" s="144"/>
      <c r="AH39" s="144"/>
      <c r="AI39" s="144"/>
      <c r="AJ39" s="144"/>
      <c r="AK39"/>
      <c r="AL39"/>
      <c r="AM39"/>
      <c r="AN39"/>
      <c r="AO39"/>
      <c r="AP39"/>
      <c r="AQ39"/>
      <c r="AR39" s="42">
        <f t="shared" si="8"/>
        <v>0</v>
      </c>
      <c r="AS39" s="35">
        <f t="shared" si="4"/>
        <v>0</v>
      </c>
      <c r="AT39" s="42">
        <f t="shared" si="9"/>
        <v>0</v>
      </c>
      <c r="AU39" s="45" t="e">
        <f t="shared" si="5"/>
        <v>#VALUE!</v>
      </c>
      <c r="AV39"/>
      <c r="AW39"/>
      <c r="AX39"/>
    </row>
    <row r="40" spans="1:50" s="49" customFormat="1" ht="17.25" customHeight="1">
      <c r="A40" s="1"/>
      <c r="B40" s="22" t="s">
        <v>134</v>
      </c>
      <c r="C40" s="22" t="s">
        <v>45</v>
      </c>
      <c r="D40" s="22" t="s">
        <v>135</v>
      </c>
      <c r="E40" s="23" t="s">
        <v>47</v>
      </c>
      <c r="F40"/>
      <c r="G40" s="24"/>
      <c r="H40" s="24"/>
      <c r="I40" s="25"/>
      <c r="J40" s="26" t="str">
        <f t="shared" si="0"/>
        <v/>
      </c>
      <c r="K40" s="27"/>
      <c r="L40" s="25"/>
      <c r="M40" s="26" t="str">
        <f t="shared" si="1"/>
        <v/>
      </c>
      <c r="N40" s="27"/>
      <c r="O40" s="24"/>
      <c r="P40" s="28" t="str">
        <f t="shared" si="2"/>
        <v/>
      </c>
      <c r="Q40" s="154" t="str">
        <f t="shared" si="3"/>
        <v/>
      </c>
      <c r="R40" s="30"/>
      <c r="S40"/>
      <c r="T40" s="41"/>
      <c r="U40" s="42"/>
      <c r="V40" s="35"/>
      <c r="W40" s="42"/>
      <c r="X40" s="35"/>
      <c r="Y40" s="42"/>
      <c r="Z40" s="35"/>
      <c r="AA40" s="42"/>
      <c r="AB40" s="35">
        <f t="shared" si="6"/>
        <v>0</v>
      </c>
      <c r="AC40" s="44">
        <f t="shared" si="7"/>
        <v>0</v>
      </c>
      <c r="AD40"/>
      <c r="AE40" s="144"/>
      <c r="AF40" s="144"/>
      <c r="AG40" s="144"/>
      <c r="AH40" s="144"/>
      <c r="AI40" s="144"/>
      <c r="AJ40" s="144"/>
      <c r="AK40"/>
      <c r="AL40"/>
      <c r="AM40"/>
      <c r="AN40"/>
      <c r="AO40"/>
      <c r="AP40"/>
      <c r="AQ40"/>
      <c r="AR40" s="42">
        <f t="shared" si="8"/>
        <v>0</v>
      </c>
      <c r="AS40" s="35">
        <f t="shared" si="4"/>
        <v>0</v>
      </c>
      <c r="AT40" s="42">
        <f t="shared" si="9"/>
        <v>0</v>
      </c>
      <c r="AU40" s="45" t="e">
        <f t="shared" si="5"/>
        <v>#VALUE!</v>
      </c>
      <c r="AV40"/>
      <c r="AW40"/>
      <c r="AX40"/>
    </row>
    <row r="41" spans="1:50" s="49" customFormat="1" ht="17.25" customHeight="1">
      <c r="A41" s="1"/>
      <c r="B41" s="22" t="s">
        <v>136</v>
      </c>
      <c r="C41" s="22" t="s">
        <v>56</v>
      </c>
      <c r="D41" s="22" t="s">
        <v>137</v>
      </c>
      <c r="E41" s="23" t="s">
        <v>47</v>
      </c>
      <c r="F41"/>
      <c r="G41" s="24"/>
      <c r="H41" s="24"/>
      <c r="I41" s="25"/>
      <c r="J41" s="26" t="str">
        <f t="shared" si="0"/>
        <v/>
      </c>
      <c r="K41" s="27"/>
      <c r="L41" s="25"/>
      <c r="M41" s="26" t="str">
        <f t="shared" si="1"/>
        <v/>
      </c>
      <c r="N41" s="27"/>
      <c r="O41" s="24"/>
      <c r="P41" s="28" t="str">
        <f t="shared" si="2"/>
        <v/>
      </c>
      <c r="Q41" s="154" t="str">
        <f t="shared" si="3"/>
        <v/>
      </c>
      <c r="R41" s="30"/>
      <c r="S41"/>
      <c r="T41" s="41"/>
      <c r="U41" s="42"/>
      <c r="V41" s="35"/>
      <c r="W41" s="42"/>
      <c r="X41" s="35"/>
      <c r="Y41" s="42"/>
      <c r="Z41" s="35"/>
      <c r="AA41" s="42"/>
      <c r="AB41" s="35">
        <f t="shared" si="6"/>
        <v>0</v>
      </c>
      <c r="AC41" s="44">
        <f t="shared" si="7"/>
        <v>0</v>
      </c>
      <c r="AD41"/>
      <c r="AE41" s="144"/>
      <c r="AF41" s="144"/>
      <c r="AG41" s="144"/>
      <c r="AH41" s="144"/>
      <c r="AI41" s="144"/>
      <c r="AJ41" s="144"/>
      <c r="AK41"/>
      <c r="AL41"/>
      <c r="AM41"/>
      <c r="AN41"/>
      <c r="AO41"/>
      <c r="AP41"/>
      <c r="AQ41"/>
      <c r="AR41" s="42">
        <f t="shared" si="8"/>
        <v>0</v>
      </c>
      <c r="AS41" s="35">
        <f t="shared" si="4"/>
        <v>0</v>
      </c>
      <c r="AT41" s="42">
        <f t="shared" si="9"/>
        <v>0</v>
      </c>
      <c r="AU41" s="45" t="e">
        <f t="shared" si="5"/>
        <v>#VALUE!</v>
      </c>
      <c r="AV41"/>
      <c r="AW41"/>
      <c r="AX41"/>
    </row>
    <row r="42" spans="1:50" s="49" customFormat="1" ht="17.25" customHeight="1">
      <c r="A42" s="1"/>
      <c r="B42" s="22" t="s">
        <v>136</v>
      </c>
      <c r="C42" s="22" t="s">
        <v>138</v>
      </c>
      <c r="D42" s="22" t="s">
        <v>139</v>
      </c>
      <c r="E42" s="23" t="s">
        <v>40</v>
      </c>
      <c r="F42"/>
      <c r="G42" s="24"/>
      <c r="H42" s="24"/>
      <c r="I42" s="25"/>
      <c r="J42" s="26" t="str">
        <f t="shared" si="0"/>
        <v/>
      </c>
      <c r="K42" s="27"/>
      <c r="L42" s="25"/>
      <c r="M42" s="26" t="str">
        <f t="shared" si="1"/>
        <v/>
      </c>
      <c r="N42" s="27"/>
      <c r="O42" s="24"/>
      <c r="P42" s="28" t="str">
        <f t="shared" si="2"/>
        <v/>
      </c>
      <c r="Q42" s="154" t="str">
        <f t="shared" si="3"/>
        <v/>
      </c>
      <c r="R42" s="30"/>
      <c r="S42"/>
      <c r="T42" s="41"/>
      <c r="U42" s="42"/>
      <c r="V42" s="35"/>
      <c r="W42" s="42"/>
      <c r="X42" s="35"/>
      <c r="Y42" s="42"/>
      <c r="Z42" s="35"/>
      <c r="AA42" s="42"/>
      <c r="AB42" s="35">
        <f t="shared" si="6"/>
        <v>0</v>
      </c>
      <c r="AC42" s="44">
        <f t="shared" si="7"/>
        <v>0</v>
      </c>
      <c r="AD42"/>
      <c r="AE42" s="37"/>
      <c r="AF42" s="37"/>
      <c r="AG42" s="37"/>
      <c r="AH42" s="37"/>
      <c r="AI42" s="37"/>
      <c r="AJ42" s="37"/>
      <c r="AK42" s="37"/>
      <c r="AL42"/>
      <c r="AM42"/>
      <c r="AN42"/>
      <c r="AO42"/>
      <c r="AP42"/>
      <c r="AQ42"/>
      <c r="AR42" s="42">
        <f t="shared" si="8"/>
        <v>0</v>
      </c>
      <c r="AS42" s="35">
        <f t="shared" si="4"/>
        <v>0</v>
      </c>
      <c r="AT42" s="42">
        <f t="shared" si="9"/>
        <v>0</v>
      </c>
      <c r="AU42" s="45" t="e">
        <f t="shared" si="5"/>
        <v>#VALUE!</v>
      </c>
      <c r="AV42"/>
      <c r="AW42"/>
      <c r="AX42"/>
    </row>
    <row r="43" spans="1:50" s="49" customFormat="1" ht="16.95" customHeight="1">
      <c r="A43" s="1"/>
      <c r="B43" s="22" t="s">
        <v>140</v>
      </c>
      <c r="C43" s="55" t="s">
        <v>53</v>
      </c>
      <c r="D43" s="22" t="s">
        <v>141</v>
      </c>
      <c r="E43" s="23" t="s">
        <v>40</v>
      </c>
      <c r="F43"/>
      <c r="G43" s="24"/>
      <c r="H43" s="24"/>
      <c r="I43" s="25"/>
      <c r="J43" s="26" t="str">
        <f t="shared" si="0"/>
        <v/>
      </c>
      <c r="K43" s="27"/>
      <c r="L43" s="25"/>
      <c r="M43" s="26" t="str">
        <f t="shared" si="1"/>
        <v/>
      </c>
      <c r="N43" s="27"/>
      <c r="O43" s="24"/>
      <c r="P43" s="28" t="str">
        <f t="shared" si="2"/>
        <v/>
      </c>
      <c r="Q43" s="154" t="str">
        <f t="shared" si="3"/>
        <v/>
      </c>
      <c r="R43" s="30"/>
      <c r="S43"/>
      <c r="T43" s="41"/>
      <c r="U43" s="42"/>
      <c r="V43" s="35"/>
      <c r="W43" s="42"/>
      <c r="X43" s="35"/>
      <c r="Y43" s="42"/>
      <c r="Z43" s="35"/>
      <c r="AA43" s="42"/>
      <c r="AB43" s="35">
        <f t="shared" si="6"/>
        <v>0</v>
      </c>
      <c r="AC43" s="44">
        <f t="shared" si="7"/>
        <v>0</v>
      </c>
      <c r="AD43"/>
      <c r="AE43" s="37"/>
      <c r="AF43" s="37"/>
      <c r="AG43" s="37"/>
      <c r="AH43" s="37"/>
      <c r="AI43" s="37"/>
      <c r="AJ43" s="37"/>
      <c r="AK43"/>
      <c r="AL43"/>
      <c r="AM43"/>
      <c r="AN43"/>
      <c r="AO43"/>
      <c r="AP43"/>
      <c r="AQ43"/>
      <c r="AR43" s="42">
        <f t="shared" si="8"/>
        <v>0</v>
      </c>
      <c r="AS43" s="35">
        <f t="shared" si="4"/>
        <v>0</v>
      </c>
      <c r="AT43" s="42">
        <f t="shared" si="9"/>
        <v>0</v>
      </c>
      <c r="AU43" s="45" t="e">
        <f t="shared" si="5"/>
        <v>#VALUE!</v>
      </c>
      <c r="AV43"/>
      <c r="AW43"/>
      <c r="AX43"/>
    </row>
    <row r="44" spans="1:50" s="49" customFormat="1" ht="17.25" customHeight="1">
      <c r="A44" s="1"/>
      <c r="B44" s="22" t="s">
        <v>142</v>
      </c>
      <c r="C44" s="22" t="s">
        <v>143</v>
      </c>
      <c r="D44" s="22" t="s">
        <v>144</v>
      </c>
      <c r="E44" s="23" t="s">
        <v>40</v>
      </c>
      <c r="F44"/>
      <c r="G44" s="24"/>
      <c r="H44" s="24"/>
      <c r="I44" s="25"/>
      <c r="J44" s="26" t="str">
        <f t="shared" si="0"/>
        <v/>
      </c>
      <c r="K44" s="27"/>
      <c r="L44" s="25"/>
      <c r="M44" s="26" t="str">
        <f t="shared" si="1"/>
        <v/>
      </c>
      <c r="N44" s="27"/>
      <c r="O44" s="24"/>
      <c r="P44" s="28" t="str">
        <f t="shared" si="2"/>
        <v/>
      </c>
      <c r="Q44" s="154" t="str">
        <f t="shared" si="3"/>
        <v/>
      </c>
      <c r="R44" s="30"/>
      <c r="S44"/>
      <c r="T44" s="41"/>
      <c r="U44" s="42"/>
      <c r="V44" s="35"/>
      <c r="W44" s="42"/>
      <c r="X44" s="35"/>
      <c r="Y44" s="42"/>
      <c r="Z44" s="35"/>
      <c r="AA44" s="42"/>
      <c r="AB44" s="35">
        <f t="shared" si="6"/>
        <v>0</v>
      </c>
      <c r="AC44" s="44">
        <f t="shared" si="7"/>
        <v>0</v>
      </c>
      <c r="AD44"/>
      <c r="AE44" s="144"/>
      <c r="AF44" s="144"/>
      <c r="AG44" s="144"/>
      <c r="AH44" s="144"/>
      <c r="AI44" s="144"/>
      <c r="AJ44" s="144"/>
      <c r="AK44"/>
      <c r="AL44"/>
      <c r="AM44"/>
      <c r="AN44"/>
      <c r="AO44"/>
      <c r="AP44"/>
      <c r="AQ44"/>
      <c r="AR44" s="42">
        <f t="shared" si="8"/>
        <v>0</v>
      </c>
      <c r="AS44" s="35">
        <f t="shared" si="4"/>
        <v>0</v>
      </c>
      <c r="AT44" s="42">
        <f t="shared" si="9"/>
        <v>0</v>
      </c>
      <c r="AU44" s="45" t="e">
        <f t="shared" si="5"/>
        <v>#VALUE!</v>
      </c>
      <c r="AV44"/>
      <c r="AW44"/>
      <c r="AX44"/>
    </row>
    <row r="45" spans="1:50" s="49" customFormat="1" ht="17.25" customHeight="1">
      <c r="A45" s="1"/>
      <c r="B45" s="22" t="s">
        <v>145</v>
      </c>
      <c r="C45" s="22" t="s">
        <v>105</v>
      </c>
      <c r="D45" s="22" t="s">
        <v>146</v>
      </c>
      <c r="E45" s="23" t="s">
        <v>47</v>
      </c>
      <c r="F45"/>
      <c r="G45" s="24"/>
      <c r="H45" s="24"/>
      <c r="I45" s="25"/>
      <c r="J45" s="26" t="str">
        <f t="shared" si="0"/>
        <v/>
      </c>
      <c r="K45" s="27"/>
      <c r="L45" s="25"/>
      <c r="M45" s="26" t="str">
        <f t="shared" si="1"/>
        <v/>
      </c>
      <c r="N45" s="27"/>
      <c r="O45" s="24"/>
      <c r="P45" s="28" t="str">
        <f t="shared" si="2"/>
        <v/>
      </c>
      <c r="Q45" s="154" t="str">
        <f t="shared" si="3"/>
        <v/>
      </c>
      <c r="R45" s="30"/>
      <c r="S45"/>
      <c r="T45" s="41"/>
      <c r="U45" s="42"/>
      <c r="V45" s="35"/>
      <c r="W45" s="42"/>
      <c r="X45" s="35"/>
      <c r="Y45" s="42"/>
      <c r="Z45" s="35"/>
      <c r="AA45" s="42"/>
      <c r="AB45" s="35">
        <f t="shared" si="6"/>
        <v>0</v>
      </c>
      <c r="AC45" s="44">
        <f t="shared" si="7"/>
        <v>0</v>
      </c>
      <c r="AD45"/>
      <c r="AE45" s="144"/>
      <c r="AF45" s="144"/>
      <c r="AG45" s="144"/>
      <c r="AH45" s="144"/>
      <c r="AI45" s="144"/>
      <c r="AJ45" s="144"/>
      <c r="AK45"/>
      <c r="AL45"/>
      <c r="AM45"/>
      <c r="AN45"/>
      <c r="AO45"/>
      <c r="AP45"/>
      <c r="AQ45"/>
      <c r="AR45" s="42">
        <f t="shared" si="8"/>
        <v>0</v>
      </c>
      <c r="AS45" s="35">
        <f t="shared" si="4"/>
        <v>0</v>
      </c>
      <c r="AT45" s="42">
        <f t="shared" si="9"/>
        <v>0</v>
      </c>
      <c r="AU45" s="45" t="e">
        <f t="shared" si="5"/>
        <v>#VALUE!</v>
      </c>
      <c r="AV45"/>
      <c r="AW45"/>
      <c r="AX45"/>
    </row>
    <row r="46" spans="1:50" s="49" customFormat="1" ht="17.25" customHeight="1">
      <c r="A46" s="1"/>
      <c r="B46" s="22" t="s">
        <v>147</v>
      </c>
      <c r="C46" s="22" t="s">
        <v>123</v>
      </c>
      <c r="D46" s="22" t="s">
        <v>148</v>
      </c>
      <c r="E46" s="23" t="s">
        <v>47</v>
      </c>
      <c r="F46"/>
      <c r="G46" s="24"/>
      <c r="H46" s="24"/>
      <c r="I46" s="25"/>
      <c r="J46" s="26" t="str">
        <f t="shared" si="0"/>
        <v/>
      </c>
      <c r="K46" s="27"/>
      <c r="L46" s="25"/>
      <c r="M46" s="26" t="str">
        <f t="shared" si="1"/>
        <v/>
      </c>
      <c r="N46" s="27"/>
      <c r="O46" s="24"/>
      <c r="P46" s="28" t="str">
        <f t="shared" si="2"/>
        <v/>
      </c>
      <c r="Q46" s="154" t="str">
        <f t="shared" si="3"/>
        <v/>
      </c>
      <c r="R46" s="30"/>
      <c r="S46"/>
      <c r="T46" s="41"/>
      <c r="U46" s="42"/>
      <c r="V46" s="35"/>
      <c r="W46" s="42"/>
      <c r="X46" s="35"/>
      <c r="Y46" s="42"/>
      <c r="Z46" s="35"/>
      <c r="AA46" s="42"/>
      <c r="AB46" s="35">
        <f t="shared" si="6"/>
        <v>0</v>
      </c>
      <c r="AC46" s="44">
        <f t="shared" si="7"/>
        <v>0</v>
      </c>
      <c r="AD46"/>
      <c r="AE46" s="144"/>
      <c r="AF46" s="144"/>
      <c r="AG46" s="144"/>
      <c r="AH46" s="144"/>
      <c r="AI46" s="144"/>
      <c r="AJ46" s="144"/>
      <c r="AK46"/>
      <c r="AL46"/>
      <c r="AM46"/>
      <c r="AN46"/>
      <c r="AO46"/>
      <c r="AP46"/>
      <c r="AQ46"/>
      <c r="AR46" s="42">
        <f t="shared" si="8"/>
        <v>0</v>
      </c>
      <c r="AS46" s="35">
        <f t="shared" si="4"/>
        <v>0</v>
      </c>
      <c r="AT46" s="42">
        <f t="shared" si="9"/>
        <v>0</v>
      </c>
      <c r="AU46" s="45" t="e">
        <f t="shared" si="5"/>
        <v>#VALUE!</v>
      </c>
      <c r="AV46"/>
      <c r="AW46"/>
      <c r="AX46"/>
    </row>
    <row r="47" spans="1:50" s="49" customFormat="1" ht="17.25" customHeight="1">
      <c r="A47" s="1"/>
      <c r="B47" s="22" t="s">
        <v>149</v>
      </c>
      <c r="C47" s="22" t="s">
        <v>45</v>
      </c>
      <c r="D47" s="22" t="s">
        <v>150</v>
      </c>
      <c r="E47" s="23" t="s">
        <v>47</v>
      </c>
      <c r="F47"/>
      <c r="G47" s="24"/>
      <c r="H47" s="24"/>
      <c r="I47" s="25"/>
      <c r="J47" s="26" t="str">
        <f t="shared" si="0"/>
        <v/>
      </c>
      <c r="K47" s="27"/>
      <c r="L47" s="25"/>
      <c r="M47" s="26" t="str">
        <f t="shared" si="1"/>
        <v/>
      </c>
      <c r="N47" s="27"/>
      <c r="O47" s="24"/>
      <c r="P47" s="28" t="str">
        <f t="shared" si="2"/>
        <v/>
      </c>
      <c r="Q47" s="154" t="str">
        <f t="shared" si="3"/>
        <v/>
      </c>
      <c r="R47" s="30"/>
      <c r="S47"/>
      <c r="T47" s="41"/>
      <c r="U47" s="42"/>
      <c r="V47" s="35"/>
      <c r="W47" s="42"/>
      <c r="X47" s="35"/>
      <c r="Y47" s="42"/>
      <c r="Z47" s="35"/>
      <c r="AA47" s="42"/>
      <c r="AB47" s="35">
        <f t="shared" si="6"/>
        <v>0</v>
      </c>
      <c r="AC47" s="44">
        <f t="shared" si="7"/>
        <v>0</v>
      </c>
      <c r="AD47"/>
      <c r="AE47" s="144"/>
      <c r="AF47" s="144"/>
      <c r="AG47" s="144"/>
      <c r="AH47" s="144"/>
      <c r="AI47" s="144"/>
      <c r="AJ47" s="144"/>
      <c r="AK47"/>
      <c r="AL47"/>
      <c r="AM47"/>
      <c r="AN47"/>
      <c r="AO47"/>
      <c r="AP47"/>
      <c r="AQ47"/>
      <c r="AR47" s="42">
        <f t="shared" si="8"/>
        <v>0</v>
      </c>
      <c r="AS47" s="35">
        <f t="shared" si="4"/>
        <v>0</v>
      </c>
      <c r="AT47" s="42">
        <f t="shared" si="9"/>
        <v>0</v>
      </c>
      <c r="AU47" s="45" t="e">
        <f t="shared" si="5"/>
        <v>#VALUE!</v>
      </c>
      <c r="AV47"/>
      <c r="AW47"/>
      <c r="AX47"/>
    </row>
    <row r="48" spans="1:50" s="49" customFormat="1" ht="17.25" customHeight="1">
      <c r="A48" s="1"/>
      <c r="B48" s="22" t="s">
        <v>151</v>
      </c>
      <c r="C48" s="22" t="s">
        <v>38</v>
      </c>
      <c r="D48" s="22" t="s">
        <v>152</v>
      </c>
      <c r="E48" s="23" t="s">
        <v>40</v>
      </c>
      <c r="F48"/>
      <c r="G48" s="24"/>
      <c r="H48" s="24"/>
      <c r="I48" s="25"/>
      <c r="J48" s="26" t="str">
        <f t="shared" si="0"/>
        <v/>
      </c>
      <c r="K48" s="27"/>
      <c r="L48" s="25"/>
      <c r="M48" s="26" t="str">
        <f t="shared" si="1"/>
        <v/>
      </c>
      <c r="N48" s="27"/>
      <c r="O48" s="24"/>
      <c r="P48" s="28" t="str">
        <f t="shared" si="2"/>
        <v/>
      </c>
      <c r="Q48" s="154" t="str">
        <f t="shared" si="3"/>
        <v/>
      </c>
      <c r="R48" s="30"/>
      <c r="S48"/>
      <c r="T48" s="41"/>
      <c r="U48" s="42"/>
      <c r="V48" s="35"/>
      <c r="W48" s="42"/>
      <c r="X48" s="35"/>
      <c r="Y48" s="42"/>
      <c r="Z48" s="35"/>
      <c r="AA48" s="42"/>
      <c r="AB48" s="35">
        <f t="shared" si="6"/>
        <v>0</v>
      </c>
      <c r="AC48" s="44">
        <f t="shared" si="7"/>
        <v>0</v>
      </c>
      <c r="AD48"/>
      <c r="AE48" s="144"/>
      <c r="AF48" s="144"/>
      <c r="AG48" s="144"/>
      <c r="AH48" s="144"/>
      <c r="AI48" s="144"/>
      <c r="AJ48" s="144"/>
      <c r="AK48"/>
      <c r="AL48"/>
      <c r="AM48"/>
      <c r="AN48"/>
      <c r="AO48"/>
      <c r="AP48"/>
      <c r="AQ48"/>
      <c r="AR48" s="42">
        <f t="shared" si="8"/>
        <v>0</v>
      </c>
      <c r="AS48" s="35">
        <f t="shared" si="4"/>
        <v>0</v>
      </c>
      <c r="AT48" s="42">
        <f t="shared" si="9"/>
        <v>0</v>
      </c>
      <c r="AU48" s="45" t="e">
        <f t="shared" si="5"/>
        <v>#VALUE!</v>
      </c>
      <c r="AV48"/>
      <c r="AW48"/>
      <c r="AX48"/>
    </row>
    <row r="49" spans="1:50" s="49" customFormat="1" ht="17.25" customHeight="1">
      <c r="A49" s="1"/>
      <c r="B49" s="22" t="s">
        <v>153</v>
      </c>
      <c r="C49" s="22" t="s">
        <v>72</v>
      </c>
      <c r="D49" s="22" t="s">
        <v>154</v>
      </c>
      <c r="E49" s="23" t="s">
        <v>155</v>
      </c>
      <c r="F49"/>
      <c r="G49" s="24"/>
      <c r="H49" s="24"/>
      <c r="I49" s="25"/>
      <c r="J49" s="26" t="str">
        <f t="shared" si="0"/>
        <v/>
      </c>
      <c r="K49" s="27"/>
      <c r="L49" s="25"/>
      <c r="M49" s="26" t="str">
        <f t="shared" si="1"/>
        <v/>
      </c>
      <c r="N49" s="27"/>
      <c r="O49" s="24"/>
      <c r="P49" s="28" t="str">
        <f t="shared" si="2"/>
        <v/>
      </c>
      <c r="Q49" s="154" t="str">
        <f t="shared" si="3"/>
        <v/>
      </c>
      <c r="R49" s="30"/>
      <c r="S49"/>
      <c r="T49" s="41"/>
      <c r="U49" s="58"/>
      <c r="V49" s="59"/>
      <c r="W49" s="58"/>
      <c r="X49" s="59"/>
      <c r="Y49" s="58"/>
      <c r="Z49" s="59"/>
      <c r="AA49" s="58"/>
      <c r="AB49" s="35">
        <f t="shared" si="6"/>
        <v>0</v>
      </c>
      <c r="AC49" s="44">
        <f t="shared" si="7"/>
        <v>0</v>
      </c>
      <c r="AD49"/>
      <c r="AE49" s="144"/>
      <c r="AF49" s="144"/>
      <c r="AG49" s="144"/>
      <c r="AH49" s="144"/>
      <c r="AI49" s="144"/>
      <c r="AJ49" s="144"/>
      <c r="AK49"/>
      <c r="AL49"/>
      <c r="AM49"/>
      <c r="AN49"/>
      <c r="AO49"/>
      <c r="AP49"/>
      <c r="AQ49"/>
      <c r="AR49" s="42">
        <f t="shared" si="8"/>
        <v>0</v>
      </c>
      <c r="AS49" s="35">
        <f t="shared" si="4"/>
        <v>0</v>
      </c>
      <c r="AT49" s="42">
        <f t="shared" si="9"/>
        <v>0</v>
      </c>
      <c r="AU49" s="45" t="e">
        <f t="shared" si="5"/>
        <v>#VALUE!</v>
      </c>
      <c r="AV49"/>
      <c r="AW49"/>
      <c r="AX49"/>
    </row>
    <row r="50" spans="1:50" s="49" customFormat="1" ht="17.25" customHeight="1">
      <c r="A50" s="1"/>
      <c r="B50" s="22" t="s">
        <v>153</v>
      </c>
      <c r="C50" s="22" t="s">
        <v>45</v>
      </c>
      <c r="D50" s="22" t="s">
        <v>156</v>
      </c>
      <c r="E50" s="23" t="s">
        <v>47</v>
      </c>
      <c r="F50"/>
      <c r="G50" s="24"/>
      <c r="H50" s="24"/>
      <c r="I50" s="25"/>
      <c r="J50" s="26" t="str">
        <f t="shared" si="0"/>
        <v/>
      </c>
      <c r="K50" s="27"/>
      <c r="L50" s="25"/>
      <c r="M50" s="26" t="str">
        <f t="shared" si="1"/>
        <v/>
      </c>
      <c r="N50" s="27"/>
      <c r="O50" s="24"/>
      <c r="P50" s="28" t="str">
        <f t="shared" si="2"/>
        <v/>
      </c>
      <c r="Q50" s="154" t="str">
        <f t="shared" si="3"/>
        <v/>
      </c>
      <c r="R50" s="30"/>
      <c r="S50"/>
      <c r="T50" s="41"/>
      <c r="U50" s="58"/>
      <c r="V50" s="59"/>
      <c r="W50" s="58"/>
      <c r="X50" s="59"/>
      <c r="Y50" s="58"/>
      <c r="Z50" s="59"/>
      <c r="AA50" s="58"/>
      <c r="AB50" s="35">
        <f t="shared" si="6"/>
        <v>0</v>
      </c>
      <c r="AC50" s="44">
        <f t="shared" si="7"/>
        <v>0</v>
      </c>
      <c r="AD50"/>
      <c r="AE50" s="37"/>
      <c r="AF50" s="37"/>
      <c r="AG50" s="37"/>
      <c r="AH50" s="37"/>
      <c r="AI50" s="37"/>
      <c r="AJ50" s="37"/>
      <c r="AK50"/>
      <c r="AL50"/>
      <c r="AM50"/>
      <c r="AN50"/>
      <c r="AO50"/>
      <c r="AP50"/>
      <c r="AQ50"/>
      <c r="AR50" s="42">
        <f t="shared" si="8"/>
        <v>0</v>
      </c>
      <c r="AS50" s="35">
        <f t="shared" si="4"/>
        <v>0</v>
      </c>
      <c r="AT50" s="42">
        <f t="shared" si="9"/>
        <v>0</v>
      </c>
      <c r="AU50" s="45" t="e">
        <f t="shared" si="5"/>
        <v>#VALUE!</v>
      </c>
      <c r="AV50"/>
      <c r="AW50"/>
      <c r="AX50"/>
    </row>
    <row r="51" spans="1:50" s="61" customFormat="1" ht="17.25" customHeight="1">
      <c r="A51" s="1"/>
      <c r="B51" s="22" t="s">
        <v>157</v>
      </c>
      <c r="C51" s="22" t="s">
        <v>50</v>
      </c>
      <c r="D51" s="22" t="s">
        <v>158</v>
      </c>
      <c r="E51" s="23" t="s">
        <v>47</v>
      </c>
      <c r="F51"/>
      <c r="G51" s="24"/>
      <c r="H51" s="24"/>
      <c r="I51" s="25"/>
      <c r="J51" s="26" t="str">
        <f t="shared" si="0"/>
        <v/>
      </c>
      <c r="K51" s="27"/>
      <c r="L51" s="25"/>
      <c r="M51" s="26" t="str">
        <f t="shared" si="1"/>
        <v/>
      </c>
      <c r="N51" s="27"/>
      <c r="O51" s="24"/>
      <c r="P51" s="28" t="str">
        <f t="shared" si="2"/>
        <v/>
      </c>
      <c r="Q51" s="154" t="str">
        <f t="shared" si="3"/>
        <v/>
      </c>
      <c r="R51" s="30"/>
      <c r="S51"/>
      <c r="T51" s="41"/>
      <c r="U51" s="58"/>
      <c r="V51" s="59"/>
      <c r="W51" s="58"/>
      <c r="X51" s="59"/>
      <c r="Y51" s="58"/>
      <c r="Z51" s="59"/>
      <c r="AA51" s="58"/>
      <c r="AB51" s="35">
        <f t="shared" si="6"/>
        <v>0</v>
      </c>
      <c r="AC51" s="44">
        <f t="shared" si="7"/>
        <v>0</v>
      </c>
      <c r="AD51"/>
      <c r="AE51" s="37"/>
      <c r="AF51" s="37"/>
      <c r="AG51" s="37"/>
      <c r="AH51" s="37"/>
      <c r="AI51" s="37"/>
      <c r="AJ51" s="37"/>
      <c r="AK51"/>
      <c r="AL51"/>
      <c r="AM51"/>
      <c r="AN51"/>
      <c r="AO51"/>
      <c r="AP51"/>
      <c r="AQ51"/>
      <c r="AR51" s="42">
        <f t="shared" si="8"/>
        <v>0</v>
      </c>
      <c r="AS51" s="35">
        <f t="shared" si="4"/>
        <v>0</v>
      </c>
      <c r="AT51" s="42">
        <f t="shared" si="9"/>
        <v>0</v>
      </c>
      <c r="AU51" s="45" t="e">
        <f t="shared" si="5"/>
        <v>#VALUE!</v>
      </c>
      <c r="AV51"/>
      <c r="AW51"/>
      <c r="AX51"/>
    </row>
    <row r="52" spans="1:50" s="40" customFormat="1" ht="17.25" customHeight="1">
      <c r="A52" s="1"/>
      <c r="B52" s="22" t="s">
        <v>159</v>
      </c>
      <c r="C52" s="22" t="s">
        <v>114</v>
      </c>
      <c r="D52" s="22" t="s">
        <v>160</v>
      </c>
      <c r="E52" s="23" t="s">
        <v>40</v>
      </c>
      <c r="F52"/>
      <c r="G52" s="24"/>
      <c r="H52" s="24"/>
      <c r="I52" s="25"/>
      <c r="J52" s="26" t="str">
        <f t="shared" si="0"/>
        <v/>
      </c>
      <c r="K52" s="27"/>
      <c r="L52" s="25"/>
      <c r="M52" s="26" t="str">
        <f t="shared" si="1"/>
        <v/>
      </c>
      <c r="N52" s="27"/>
      <c r="O52" s="24"/>
      <c r="P52" s="28" t="str">
        <f t="shared" si="2"/>
        <v/>
      </c>
      <c r="Q52" s="154" t="str">
        <f t="shared" si="3"/>
        <v/>
      </c>
      <c r="R52" s="30"/>
      <c r="S52"/>
      <c r="T52" s="41"/>
      <c r="U52" s="58"/>
      <c r="V52" s="59"/>
      <c r="W52" s="58"/>
      <c r="X52" s="59"/>
      <c r="Y52" s="58"/>
      <c r="Z52" s="59"/>
      <c r="AA52" s="58"/>
      <c r="AB52" s="35">
        <f t="shared" si="6"/>
        <v>0</v>
      </c>
      <c r="AC52" s="44">
        <f t="shared" si="7"/>
        <v>0</v>
      </c>
      <c r="AD52"/>
      <c r="AE52" s="37"/>
      <c r="AF52" s="37"/>
      <c r="AG52" s="37"/>
      <c r="AH52" s="37"/>
      <c r="AI52" s="37"/>
      <c r="AJ52" s="37"/>
      <c r="AK52"/>
      <c r="AL52"/>
      <c r="AM52"/>
      <c r="AN52"/>
      <c r="AO52"/>
      <c r="AP52"/>
      <c r="AQ52"/>
      <c r="AR52" s="42">
        <f t="shared" si="8"/>
        <v>0</v>
      </c>
      <c r="AS52" s="35">
        <f t="shared" si="4"/>
        <v>0</v>
      </c>
      <c r="AT52" s="42">
        <f t="shared" si="9"/>
        <v>0</v>
      </c>
      <c r="AU52" s="45" t="e">
        <f t="shared" si="5"/>
        <v>#VALUE!</v>
      </c>
      <c r="AV52"/>
      <c r="AW52"/>
      <c r="AX52"/>
    </row>
    <row r="53" spans="1:50" s="40" customFormat="1" ht="17.25" customHeight="1">
      <c r="A53" s="1"/>
      <c r="B53" s="22" t="s">
        <v>159</v>
      </c>
      <c r="C53" s="22" t="s">
        <v>143</v>
      </c>
      <c r="D53" s="22" t="s">
        <v>161</v>
      </c>
      <c r="E53" s="23" t="s">
        <v>40</v>
      </c>
      <c r="F53"/>
      <c r="G53" s="24"/>
      <c r="H53" s="24"/>
      <c r="I53" s="25"/>
      <c r="J53" s="26" t="str">
        <f t="shared" si="0"/>
        <v/>
      </c>
      <c r="K53" s="27"/>
      <c r="L53" s="25"/>
      <c r="M53" s="26" t="str">
        <f t="shared" si="1"/>
        <v/>
      </c>
      <c r="N53" s="27"/>
      <c r="O53" s="24"/>
      <c r="P53" s="28" t="str">
        <f t="shared" si="2"/>
        <v/>
      </c>
      <c r="Q53" s="154" t="str">
        <f t="shared" si="3"/>
        <v/>
      </c>
      <c r="R53" s="30"/>
      <c r="S53"/>
      <c r="T53" s="41"/>
      <c r="U53" s="58"/>
      <c r="V53" s="59"/>
      <c r="W53" s="58"/>
      <c r="X53" s="59"/>
      <c r="Y53" s="58"/>
      <c r="Z53" s="59"/>
      <c r="AA53" s="58"/>
      <c r="AB53" s="35">
        <f t="shared" si="6"/>
        <v>0</v>
      </c>
      <c r="AC53" s="44">
        <f t="shared" si="7"/>
        <v>0</v>
      </c>
      <c r="AD53"/>
      <c r="AE53" s="37"/>
      <c r="AF53" s="37"/>
      <c r="AG53" s="37"/>
      <c r="AH53" s="37"/>
      <c r="AI53" s="37"/>
      <c r="AJ53" s="37"/>
      <c r="AK53"/>
      <c r="AL53"/>
      <c r="AM53"/>
      <c r="AN53"/>
      <c r="AO53"/>
      <c r="AP53"/>
      <c r="AQ53"/>
      <c r="AR53" s="42">
        <f>IFERROR(IF(M53&gt;0,M53*P53,0),0)</f>
        <v>0</v>
      </c>
      <c r="AS53" s="35">
        <f>AR53-O53</f>
        <v>0</v>
      </c>
      <c r="AT53" s="42">
        <f>IFERROR((O53*R53)/10^6,"")</f>
        <v>0</v>
      </c>
      <c r="AU53" s="45" t="e">
        <f>AT53-Q53</f>
        <v>#VALUE!</v>
      </c>
      <c r="AV53"/>
      <c r="AW53"/>
      <c r="AX53"/>
    </row>
    <row r="54" spans="1:50" s="40" customFormat="1" ht="17.25" customHeight="1">
      <c r="A54" s="1"/>
      <c r="B54" s="22" t="s">
        <v>162</v>
      </c>
      <c r="C54" s="22" t="s">
        <v>163</v>
      </c>
      <c r="D54" s="22" t="s">
        <v>162</v>
      </c>
      <c r="E54" s="23" t="s">
        <v>47</v>
      </c>
      <c r="F54"/>
      <c r="G54" s="24"/>
      <c r="H54" s="24"/>
      <c r="I54" s="25"/>
      <c r="J54" s="26" t="str">
        <f t="shared" si="0"/>
        <v/>
      </c>
      <c r="K54" s="27"/>
      <c r="L54" s="25"/>
      <c r="M54" s="26" t="str">
        <f t="shared" si="1"/>
        <v/>
      </c>
      <c r="N54" s="27"/>
      <c r="O54" s="24"/>
      <c r="P54" s="28" t="str">
        <f t="shared" si="2"/>
        <v/>
      </c>
      <c r="Q54" s="154" t="str">
        <f t="shared" si="3"/>
        <v/>
      </c>
      <c r="R54" s="30"/>
      <c r="S54"/>
      <c r="T54" s="41"/>
      <c r="U54" s="58"/>
      <c r="V54" s="59"/>
      <c r="W54" s="58"/>
      <c r="X54" s="59"/>
      <c r="Y54" s="58"/>
      <c r="Z54" s="59"/>
      <c r="AA54" s="58"/>
      <c r="AB54" s="35">
        <f t="shared" si="6"/>
        <v>0</v>
      </c>
      <c r="AC54" s="44">
        <f t="shared" si="7"/>
        <v>0</v>
      </c>
      <c r="AD54"/>
      <c r="AE54" s="37"/>
      <c r="AF54" s="37"/>
      <c r="AG54" s="37"/>
      <c r="AH54" s="37"/>
      <c r="AI54" s="37"/>
      <c r="AJ54" s="37"/>
      <c r="AK54"/>
      <c r="AL54"/>
      <c r="AM54"/>
      <c r="AN54"/>
      <c r="AO54"/>
      <c r="AP54"/>
      <c r="AQ54"/>
      <c r="AR54" s="42">
        <f t="shared" si="8"/>
        <v>0</v>
      </c>
      <c r="AS54" s="35">
        <f t="shared" si="4"/>
        <v>0</v>
      </c>
      <c r="AT54" s="42">
        <f t="shared" si="9"/>
        <v>0</v>
      </c>
      <c r="AU54" s="45" t="e">
        <f t="shared" si="5"/>
        <v>#VALUE!</v>
      </c>
      <c r="AV54"/>
      <c r="AW54"/>
      <c r="AX54"/>
    </row>
    <row r="55" spans="1:50" s="40" customFormat="1" ht="17.25" customHeight="1">
      <c r="A55" s="1"/>
      <c r="B55" s="22" t="s">
        <v>164</v>
      </c>
      <c r="C55" s="22" t="s">
        <v>165</v>
      </c>
      <c r="D55" s="22" t="s">
        <v>166</v>
      </c>
      <c r="E55" s="23" t="s">
        <v>48</v>
      </c>
      <c r="F55"/>
      <c r="G55" s="24"/>
      <c r="H55" s="24"/>
      <c r="I55" s="25"/>
      <c r="J55" s="26" t="str">
        <f t="shared" si="0"/>
        <v/>
      </c>
      <c r="K55" s="27"/>
      <c r="L55" s="25"/>
      <c r="M55" s="26" t="str">
        <f t="shared" si="1"/>
        <v/>
      </c>
      <c r="N55" s="27"/>
      <c r="O55" s="24"/>
      <c r="P55" s="28" t="str">
        <f t="shared" si="2"/>
        <v/>
      </c>
      <c r="Q55" s="154" t="str">
        <f t="shared" si="3"/>
        <v/>
      </c>
      <c r="R55" s="30"/>
      <c r="S55"/>
      <c r="T55" s="41"/>
      <c r="U55" s="58"/>
      <c r="V55" s="59"/>
      <c r="W55" s="58"/>
      <c r="X55" s="59"/>
      <c r="Y55" s="58"/>
      <c r="Z55" s="59"/>
      <c r="AA55" s="58"/>
      <c r="AB55" s="35">
        <f t="shared" si="6"/>
        <v>0</v>
      </c>
      <c r="AC55" s="44">
        <f t="shared" si="7"/>
        <v>0</v>
      </c>
      <c r="AD55"/>
      <c r="AE55" s="37"/>
      <c r="AF55" s="37"/>
      <c r="AG55" s="37"/>
      <c r="AH55" s="37"/>
      <c r="AI55" s="37"/>
      <c r="AJ55" s="37"/>
      <c r="AK55"/>
      <c r="AL55"/>
      <c r="AM55"/>
      <c r="AN55"/>
      <c r="AO55"/>
      <c r="AP55"/>
      <c r="AQ55"/>
      <c r="AR55" s="42">
        <f t="shared" si="8"/>
        <v>0</v>
      </c>
      <c r="AS55" s="35">
        <f t="shared" si="4"/>
        <v>0</v>
      </c>
      <c r="AT55" s="42">
        <f t="shared" si="9"/>
        <v>0</v>
      </c>
      <c r="AU55" s="45" t="e">
        <f t="shared" si="5"/>
        <v>#VALUE!</v>
      </c>
      <c r="AV55"/>
      <c r="AW55"/>
      <c r="AX55"/>
    </row>
    <row r="56" spans="1:50" s="40" customFormat="1" ht="17.25" customHeight="1">
      <c r="A56" s="1"/>
      <c r="B56" s="22" t="s">
        <v>167</v>
      </c>
      <c r="C56" s="22" t="s">
        <v>168</v>
      </c>
      <c r="D56" s="22" t="s">
        <v>169</v>
      </c>
      <c r="E56" s="23" t="s">
        <v>47</v>
      </c>
      <c r="F56"/>
      <c r="G56" s="24"/>
      <c r="H56" s="24"/>
      <c r="I56" s="25"/>
      <c r="J56" s="26" t="str">
        <f t="shared" si="0"/>
        <v/>
      </c>
      <c r="K56" s="27"/>
      <c r="L56" s="25"/>
      <c r="M56" s="26" t="str">
        <f t="shared" si="1"/>
        <v/>
      </c>
      <c r="N56" s="27"/>
      <c r="O56" s="24"/>
      <c r="P56" s="28" t="str">
        <f t="shared" si="2"/>
        <v/>
      </c>
      <c r="Q56" s="154" t="str">
        <f t="shared" si="3"/>
        <v/>
      </c>
      <c r="R56" s="30"/>
      <c r="S56"/>
      <c r="T56" s="41"/>
      <c r="U56" s="58"/>
      <c r="V56" s="59"/>
      <c r="W56" s="58"/>
      <c r="X56" s="59"/>
      <c r="Y56" s="58"/>
      <c r="Z56" s="59"/>
      <c r="AA56" s="58"/>
      <c r="AB56" s="35">
        <f t="shared" si="6"/>
        <v>0</v>
      </c>
      <c r="AC56" s="44">
        <f t="shared" si="7"/>
        <v>0</v>
      </c>
      <c r="AD56"/>
      <c r="AE56" s="37"/>
      <c r="AF56" s="37"/>
      <c r="AG56" s="37"/>
      <c r="AH56" s="37"/>
      <c r="AI56" s="37"/>
      <c r="AJ56" s="37"/>
      <c r="AK56"/>
      <c r="AL56"/>
      <c r="AM56"/>
      <c r="AN56"/>
      <c r="AO56"/>
      <c r="AP56"/>
      <c r="AQ56"/>
      <c r="AR56" s="42">
        <f t="shared" si="8"/>
        <v>0</v>
      </c>
      <c r="AS56" s="35">
        <f t="shared" si="4"/>
        <v>0</v>
      </c>
      <c r="AT56" s="42">
        <f t="shared" si="9"/>
        <v>0</v>
      </c>
      <c r="AU56" s="45" t="e">
        <f t="shared" si="5"/>
        <v>#VALUE!</v>
      </c>
      <c r="AV56"/>
      <c r="AW56"/>
      <c r="AX56"/>
    </row>
    <row r="57" spans="1:50" s="40" customFormat="1" ht="18.600000000000001" customHeight="1">
      <c r="A57" s="1"/>
      <c r="B57" s="22" t="s">
        <v>170</v>
      </c>
      <c r="C57" s="22" t="s">
        <v>171</v>
      </c>
      <c r="D57" s="22" t="s">
        <v>170</v>
      </c>
      <c r="E57" s="23" t="s">
        <v>155</v>
      </c>
      <c r="F57"/>
      <c r="G57" s="24"/>
      <c r="H57" s="24"/>
      <c r="I57" s="25"/>
      <c r="J57" s="26" t="str">
        <f t="shared" si="0"/>
        <v/>
      </c>
      <c r="K57" s="27"/>
      <c r="L57" s="25"/>
      <c r="M57" s="26" t="str">
        <f t="shared" si="1"/>
        <v/>
      </c>
      <c r="N57" s="27"/>
      <c r="O57" s="24"/>
      <c r="P57" s="28" t="str">
        <f t="shared" si="2"/>
        <v/>
      </c>
      <c r="Q57" s="154" t="str">
        <f t="shared" si="3"/>
        <v/>
      </c>
      <c r="R57" s="30"/>
      <c r="S57" s="56"/>
      <c r="T57" s="57"/>
      <c r="U57" s="58"/>
      <c r="V57" s="59"/>
      <c r="W57" s="58"/>
      <c r="X57" s="59"/>
      <c r="Y57" s="58"/>
      <c r="Z57" s="59"/>
      <c r="AA57" s="58"/>
      <c r="AB57" s="35">
        <f t="shared" si="6"/>
        <v>0</v>
      </c>
      <c r="AC57" s="44">
        <f t="shared" si="7"/>
        <v>0</v>
      </c>
      <c r="AD57"/>
      <c r="AE57" s="37"/>
      <c r="AF57" s="37"/>
      <c r="AG57" s="37"/>
      <c r="AH57" s="37"/>
      <c r="AI57" s="37"/>
      <c r="AJ57" s="37"/>
      <c r="AK57"/>
      <c r="AL57"/>
      <c r="AM57"/>
      <c r="AN57"/>
      <c r="AO57"/>
      <c r="AP57"/>
      <c r="AQ57"/>
      <c r="AR57" s="42"/>
      <c r="AS57" s="35"/>
      <c r="AT57" s="42"/>
      <c r="AU57" s="45"/>
      <c r="AV57"/>
      <c r="AW57"/>
      <c r="AX57"/>
    </row>
    <row r="58" spans="1:50" s="49" customFormat="1" ht="17.25" customHeight="1">
      <c r="A58" s="1"/>
      <c r="B58" s="22" t="s">
        <v>172</v>
      </c>
      <c r="C58" s="22" t="s">
        <v>56</v>
      </c>
      <c r="D58" s="22" t="s">
        <v>173</v>
      </c>
      <c r="E58" s="23" t="s">
        <v>40</v>
      </c>
      <c r="F58"/>
      <c r="G58" s="24"/>
      <c r="H58" s="24"/>
      <c r="I58" s="25"/>
      <c r="J58" s="26" t="str">
        <f t="shared" si="0"/>
        <v/>
      </c>
      <c r="K58" s="27"/>
      <c r="L58" s="25"/>
      <c r="M58" s="26" t="str">
        <f t="shared" si="1"/>
        <v/>
      </c>
      <c r="N58" s="27"/>
      <c r="O58" s="24"/>
      <c r="P58" s="28" t="str">
        <f t="shared" si="2"/>
        <v/>
      </c>
      <c r="Q58" s="154" t="str">
        <f t="shared" si="3"/>
        <v/>
      </c>
      <c r="R58" s="30"/>
      <c r="S58"/>
      <c r="T58" s="41"/>
      <c r="U58" s="58"/>
      <c r="V58" s="59"/>
      <c r="W58" s="58"/>
      <c r="X58" s="59"/>
      <c r="Y58" s="58"/>
      <c r="Z58" s="59"/>
      <c r="AA58" s="58"/>
      <c r="AB58" s="35">
        <f t="shared" si="6"/>
        <v>0</v>
      </c>
      <c r="AC58" s="44">
        <f t="shared" si="7"/>
        <v>0</v>
      </c>
      <c r="AD58"/>
      <c r="AE58" s="37"/>
      <c r="AF58" s="37"/>
      <c r="AG58" s="37"/>
      <c r="AH58" s="37"/>
      <c r="AI58" s="37"/>
      <c r="AJ58" s="37"/>
      <c r="AK58"/>
      <c r="AL58"/>
      <c r="AM58"/>
      <c r="AN58"/>
      <c r="AO58"/>
      <c r="AP58"/>
      <c r="AQ58"/>
      <c r="AR58" s="42">
        <f t="shared" ref="AR58" si="10">IFERROR(IF(M58&gt;0,M58*P58,0),0)</f>
        <v>0</v>
      </c>
      <c r="AS58" s="35">
        <f t="shared" ref="AS58" si="11">AR58-O58</f>
        <v>0</v>
      </c>
      <c r="AT58" s="42">
        <f t="shared" ref="AT58" si="12">IFERROR((O58*R58)/10^6,"")</f>
        <v>0</v>
      </c>
      <c r="AU58" s="45" t="e">
        <f t="shared" ref="AU58" si="13">AT58-Q58</f>
        <v>#VALUE!</v>
      </c>
      <c r="AV58"/>
      <c r="AW58"/>
      <c r="AX58"/>
    </row>
    <row r="59" spans="1:50" s="49" customFormat="1" ht="17.25" customHeight="1">
      <c r="A59" s="1"/>
      <c r="B59" s="22" t="s">
        <v>174</v>
      </c>
      <c r="C59" s="22" t="s">
        <v>53</v>
      </c>
      <c r="D59" s="22" t="s">
        <v>175</v>
      </c>
      <c r="E59" s="23" t="s">
        <v>40</v>
      </c>
      <c r="F59"/>
      <c r="G59" s="24"/>
      <c r="H59" s="24"/>
      <c r="I59" s="25"/>
      <c r="J59" s="26" t="str">
        <f t="shared" si="0"/>
        <v/>
      </c>
      <c r="K59" s="27"/>
      <c r="L59" s="25"/>
      <c r="M59" s="26" t="str">
        <f t="shared" si="1"/>
        <v/>
      </c>
      <c r="N59" s="27"/>
      <c r="O59" s="24"/>
      <c r="P59" s="28" t="str">
        <f t="shared" si="2"/>
        <v/>
      </c>
      <c r="Q59" s="154" t="str">
        <f t="shared" si="3"/>
        <v/>
      </c>
      <c r="R59" s="30"/>
      <c r="S59"/>
      <c r="T59" s="41"/>
      <c r="U59" s="58"/>
      <c r="V59" s="59"/>
      <c r="W59" s="58"/>
      <c r="X59" s="59"/>
      <c r="Y59" s="58"/>
      <c r="Z59" s="59"/>
      <c r="AA59" s="58"/>
      <c r="AB59" s="35">
        <f t="shared" si="6"/>
        <v>0</v>
      </c>
      <c r="AC59" s="44">
        <f t="shared" si="7"/>
        <v>0</v>
      </c>
      <c r="AD59"/>
      <c r="AE59" s="37"/>
      <c r="AF59" s="37"/>
      <c r="AG59" s="37"/>
      <c r="AH59" s="37"/>
      <c r="AI59" s="37"/>
      <c r="AJ59" s="37"/>
      <c r="AK59"/>
      <c r="AL59"/>
      <c r="AM59"/>
      <c r="AN59"/>
      <c r="AO59"/>
      <c r="AP59"/>
      <c r="AQ59"/>
      <c r="AR59" s="42">
        <f t="shared" si="8"/>
        <v>0</v>
      </c>
      <c r="AS59" s="35">
        <f t="shared" si="4"/>
        <v>0</v>
      </c>
      <c r="AT59" s="42">
        <f t="shared" si="9"/>
        <v>0</v>
      </c>
      <c r="AU59" s="45" t="e">
        <f t="shared" si="5"/>
        <v>#VALUE!</v>
      </c>
      <c r="AV59"/>
      <c r="AW59"/>
      <c r="AX59"/>
    </row>
    <row r="60" spans="1:50" s="40" customFormat="1" ht="17.25" customHeight="1">
      <c r="A60" s="1"/>
      <c r="B60" s="22" t="s">
        <v>176</v>
      </c>
      <c r="C60" s="22" t="s">
        <v>114</v>
      </c>
      <c r="D60" s="22" t="s">
        <v>177</v>
      </c>
      <c r="E60" s="23" t="s">
        <v>40</v>
      </c>
      <c r="F60"/>
      <c r="G60" s="24"/>
      <c r="H60" s="24"/>
      <c r="I60" s="25"/>
      <c r="J60" s="26" t="str">
        <f t="shared" si="0"/>
        <v/>
      </c>
      <c r="K60" s="27"/>
      <c r="L60" s="25"/>
      <c r="M60" s="26" t="str">
        <f t="shared" si="1"/>
        <v/>
      </c>
      <c r="N60" s="27"/>
      <c r="O60" s="24"/>
      <c r="P60" s="28" t="str">
        <f t="shared" si="2"/>
        <v/>
      </c>
      <c r="Q60" s="154" t="str">
        <f t="shared" si="3"/>
        <v/>
      </c>
      <c r="R60" s="30"/>
      <c r="S60"/>
      <c r="T60" s="41"/>
      <c r="U60" s="58"/>
      <c r="V60" s="59"/>
      <c r="W60" s="58"/>
      <c r="X60" s="59"/>
      <c r="Y60" s="58"/>
      <c r="Z60" s="59"/>
      <c r="AA60" s="58"/>
      <c r="AB60" s="35">
        <f t="shared" si="6"/>
        <v>0</v>
      </c>
      <c r="AC60" s="44">
        <f t="shared" si="7"/>
        <v>0</v>
      </c>
      <c r="AD60"/>
      <c r="AE60" s="143"/>
      <c r="AF60" s="143"/>
      <c r="AG60" s="143"/>
      <c r="AH60" s="143"/>
      <c r="AI60" s="143"/>
      <c r="AJ60" s="143"/>
      <c r="AK60"/>
      <c r="AL60"/>
      <c r="AM60"/>
      <c r="AN60"/>
      <c r="AO60"/>
      <c r="AP60"/>
      <c r="AQ60"/>
      <c r="AR60" s="42">
        <f t="shared" si="8"/>
        <v>0</v>
      </c>
      <c r="AS60" s="35">
        <f t="shared" si="4"/>
        <v>0</v>
      </c>
      <c r="AT60" s="42">
        <f t="shared" si="9"/>
        <v>0</v>
      </c>
      <c r="AU60" s="45" t="e">
        <f t="shared" si="5"/>
        <v>#VALUE!</v>
      </c>
      <c r="AV60"/>
      <c r="AW60"/>
      <c r="AX60"/>
    </row>
    <row r="61" spans="1:50" s="40" customFormat="1" ht="17.25" customHeight="1">
      <c r="A61" s="1"/>
      <c r="B61" s="22" t="s">
        <v>178</v>
      </c>
      <c r="C61" s="22" t="s">
        <v>50</v>
      </c>
      <c r="D61" s="22" t="s">
        <v>179</v>
      </c>
      <c r="E61" s="23" t="s">
        <v>47</v>
      </c>
      <c r="F61"/>
      <c r="G61" s="24"/>
      <c r="H61" s="24"/>
      <c r="I61" s="25"/>
      <c r="J61" s="26" t="str">
        <f t="shared" si="0"/>
        <v/>
      </c>
      <c r="K61" s="27"/>
      <c r="L61" s="25"/>
      <c r="M61" s="26" t="str">
        <f t="shared" si="1"/>
        <v/>
      </c>
      <c r="N61" s="27"/>
      <c r="O61" s="24"/>
      <c r="P61" s="28" t="str">
        <f t="shared" si="2"/>
        <v/>
      </c>
      <c r="Q61" s="154" t="str">
        <f t="shared" si="3"/>
        <v/>
      </c>
      <c r="R61" s="30"/>
      <c r="S61"/>
      <c r="T61" s="57"/>
      <c r="U61" s="58"/>
      <c r="V61" s="59"/>
      <c r="W61" s="58"/>
      <c r="X61" s="59"/>
      <c r="Y61" s="58"/>
      <c r="Z61" s="59"/>
      <c r="AA61" s="58"/>
      <c r="AB61" s="35">
        <f t="shared" si="6"/>
        <v>0</v>
      </c>
      <c r="AC61" s="44">
        <f t="shared" si="7"/>
        <v>0</v>
      </c>
      <c r="AD61"/>
      <c r="AE61" s="37"/>
      <c r="AF61" s="37"/>
      <c r="AG61" s="37"/>
      <c r="AH61" s="37"/>
      <c r="AI61" s="37"/>
      <c r="AJ61" s="37"/>
      <c r="AK61"/>
      <c r="AL61"/>
      <c r="AM61"/>
      <c r="AN61"/>
      <c r="AO61"/>
      <c r="AP61"/>
      <c r="AQ61"/>
      <c r="AR61" s="42">
        <f t="shared" si="8"/>
        <v>0</v>
      </c>
      <c r="AS61" s="35">
        <f t="shared" si="4"/>
        <v>0</v>
      </c>
      <c r="AT61" s="42">
        <f t="shared" si="9"/>
        <v>0</v>
      </c>
      <c r="AU61" s="45" t="e">
        <f t="shared" si="5"/>
        <v>#VALUE!</v>
      </c>
      <c r="AV61"/>
      <c r="AW61"/>
      <c r="AX61"/>
    </row>
    <row r="62" spans="1:50" s="62" customFormat="1" ht="17.25" customHeight="1">
      <c r="A62" s="1"/>
      <c r="B62" s="22" t="s">
        <v>180</v>
      </c>
      <c r="C62" s="22" t="s">
        <v>143</v>
      </c>
      <c r="D62" s="22" t="s">
        <v>181</v>
      </c>
      <c r="E62" s="23" t="s">
        <v>40</v>
      </c>
      <c r="F62"/>
      <c r="G62" s="24"/>
      <c r="H62" s="24"/>
      <c r="I62" s="25"/>
      <c r="J62" s="26" t="str">
        <f t="shared" si="0"/>
        <v/>
      </c>
      <c r="K62" s="27"/>
      <c r="L62" s="25"/>
      <c r="M62" s="26" t="str">
        <f t="shared" si="1"/>
        <v/>
      </c>
      <c r="N62" s="27"/>
      <c r="O62" s="24"/>
      <c r="P62" s="28" t="str">
        <f t="shared" si="2"/>
        <v/>
      </c>
      <c r="Q62" s="154" t="str">
        <f t="shared" si="3"/>
        <v/>
      </c>
      <c r="R62" s="30"/>
      <c r="S62"/>
      <c r="T62" s="41"/>
      <c r="U62" s="58"/>
      <c r="V62" s="59"/>
      <c r="W62" s="58"/>
      <c r="X62" s="59"/>
      <c r="Y62" s="58"/>
      <c r="Z62" s="59"/>
      <c r="AA62" s="58"/>
      <c r="AB62" s="35">
        <f t="shared" si="6"/>
        <v>0</v>
      </c>
      <c r="AC62" s="44">
        <f t="shared" si="7"/>
        <v>0</v>
      </c>
      <c r="AD62"/>
      <c r="AE62" s="37"/>
      <c r="AF62" s="37"/>
      <c r="AG62" s="37"/>
      <c r="AH62" s="37"/>
      <c r="AI62" s="37"/>
      <c r="AJ62" s="37"/>
      <c r="AK62"/>
      <c r="AL62"/>
      <c r="AM62"/>
      <c r="AN62"/>
      <c r="AO62"/>
      <c r="AP62"/>
      <c r="AQ62"/>
      <c r="AR62" s="42">
        <f t="shared" si="8"/>
        <v>0</v>
      </c>
      <c r="AS62" s="35">
        <f t="shared" si="4"/>
        <v>0</v>
      </c>
      <c r="AT62" s="42">
        <f t="shared" si="9"/>
        <v>0</v>
      </c>
      <c r="AU62" s="45" t="e">
        <f t="shared" si="5"/>
        <v>#VALUE!</v>
      </c>
      <c r="AV62"/>
      <c r="AW62"/>
      <c r="AX62"/>
    </row>
    <row r="63" spans="1:50" s="62" customFormat="1" ht="17.25" customHeight="1">
      <c r="A63" s="1"/>
      <c r="B63" s="63" t="s">
        <v>182</v>
      </c>
      <c r="C63" s="63" t="s">
        <v>56</v>
      </c>
      <c r="D63" s="63" t="s">
        <v>183</v>
      </c>
      <c r="E63" s="23" t="s">
        <v>40</v>
      </c>
      <c r="F63"/>
      <c r="G63" s="24"/>
      <c r="H63" s="24"/>
      <c r="I63" s="25"/>
      <c r="J63" s="26" t="str">
        <f t="shared" si="0"/>
        <v/>
      </c>
      <c r="K63" s="27"/>
      <c r="L63" s="25"/>
      <c r="M63" s="26" t="str">
        <f t="shared" si="1"/>
        <v/>
      </c>
      <c r="N63" s="27"/>
      <c r="O63" s="24"/>
      <c r="P63" s="28" t="str">
        <f t="shared" si="2"/>
        <v/>
      </c>
      <c r="Q63" s="154" t="str">
        <f t="shared" si="3"/>
        <v/>
      </c>
      <c r="R63" s="30"/>
      <c r="S63"/>
      <c r="T63" s="41"/>
      <c r="U63" s="42"/>
      <c r="V63" s="35"/>
      <c r="W63" s="42"/>
      <c r="X63" s="35"/>
      <c r="Y63" s="42"/>
      <c r="Z63" s="35"/>
      <c r="AA63" s="42"/>
      <c r="AB63" s="35">
        <f t="shared" si="6"/>
        <v>0</v>
      </c>
      <c r="AC63" s="44">
        <f t="shared" si="7"/>
        <v>0</v>
      </c>
      <c r="AD63"/>
      <c r="AE63" s="37"/>
      <c r="AF63" s="37"/>
      <c r="AG63" s="37"/>
      <c r="AH63" s="37"/>
      <c r="AI63" s="37"/>
      <c r="AJ63" s="37"/>
      <c r="AK63"/>
      <c r="AL63"/>
      <c r="AM63"/>
      <c r="AN63"/>
      <c r="AO63"/>
      <c r="AP63"/>
      <c r="AQ63"/>
      <c r="AR63" s="64">
        <f t="shared" si="8"/>
        <v>0</v>
      </c>
      <c r="AS63" s="35">
        <f t="shared" si="4"/>
        <v>0</v>
      </c>
      <c r="AT63" s="64">
        <f t="shared" si="9"/>
        <v>0</v>
      </c>
      <c r="AU63" s="65" t="e">
        <f t="shared" si="5"/>
        <v>#VALUE!</v>
      </c>
      <c r="AV63"/>
      <c r="AW63"/>
      <c r="AX63"/>
    </row>
    <row r="64" spans="1:50" s="62" customFormat="1" ht="42.75" customHeight="1">
      <c r="B64" s="66" t="s">
        <v>184</v>
      </c>
      <c r="C64" s="67"/>
      <c r="D64" s="67"/>
      <c r="E64" s="68"/>
      <c r="F64"/>
      <c r="G64" s="69">
        <f t="shared" ref="G64:O64" si="14">SUM(G2:G63)</f>
        <v>0</v>
      </c>
      <c r="H64" s="69">
        <f t="shared" si="14"/>
        <v>0</v>
      </c>
      <c r="I64" s="69">
        <f t="shared" si="14"/>
        <v>0</v>
      </c>
      <c r="J64" s="69">
        <f t="shared" si="14"/>
        <v>0</v>
      </c>
      <c r="K64" s="69">
        <f t="shared" si="14"/>
        <v>0</v>
      </c>
      <c r="L64" s="69">
        <f t="shared" si="14"/>
        <v>0</v>
      </c>
      <c r="M64" s="70">
        <f t="shared" si="14"/>
        <v>0</v>
      </c>
      <c r="N64" s="70">
        <f t="shared" si="14"/>
        <v>0</v>
      </c>
      <c r="O64" s="70">
        <f t="shared" si="14"/>
        <v>0</v>
      </c>
      <c r="P64" s="71">
        <f>IF(SUM(M64+O64)&gt;0,O64/M64,0)</f>
        <v>0</v>
      </c>
      <c r="Q64" s="72" t="str">
        <f>IFERROR(SUM(P64*R64/1000000*M64),"")</f>
        <v/>
      </c>
      <c r="R64" s="73" t="str">
        <f>IFERROR(AVERAGE(R2:R63),"")</f>
        <v/>
      </c>
      <c r="S64"/>
      <c r="T64" s="74">
        <f t="shared" ref="T64:AC64" si="15">SUM(T2:T63)</f>
        <v>0</v>
      </c>
      <c r="U64" s="75">
        <f t="shared" si="15"/>
        <v>0</v>
      </c>
      <c r="V64" s="76">
        <f t="shared" si="15"/>
        <v>0</v>
      </c>
      <c r="W64" s="75">
        <f t="shared" si="15"/>
        <v>0</v>
      </c>
      <c r="X64" s="76">
        <f t="shared" si="15"/>
        <v>0</v>
      </c>
      <c r="Y64" s="75">
        <f t="shared" si="15"/>
        <v>0</v>
      </c>
      <c r="Z64" s="76">
        <f t="shared" si="15"/>
        <v>0</v>
      </c>
      <c r="AA64" s="75">
        <f t="shared" si="15"/>
        <v>0</v>
      </c>
      <c r="AB64" s="77">
        <f t="shared" si="15"/>
        <v>0</v>
      </c>
      <c r="AC64" s="75">
        <f t="shared" si="15"/>
        <v>0</v>
      </c>
      <c r="AD64"/>
      <c r="AE64" s="78"/>
      <c r="AF64" s="78"/>
      <c r="AG64" s="78"/>
      <c r="AH64" s="78"/>
      <c r="AI64" s="78"/>
      <c r="AJ64" s="78"/>
      <c r="AK64"/>
      <c r="AL64"/>
      <c r="AM64"/>
      <c r="AN64"/>
      <c r="AO64"/>
      <c r="AP64"/>
      <c r="AQ64"/>
      <c r="AR64" s="79">
        <f>SUM(AR2:AR63)</f>
        <v>0</v>
      </c>
      <c r="AS64" s="79">
        <f>SUM(AS2:AS63)</f>
        <v>0</v>
      </c>
      <c r="AT64" s="80">
        <f>SUM(AT2:AT63)</f>
        <v>0</v>
      </c>
      <c r="AU64" s="79" t="e">
        <f>SUM(AU2:AU63)</f>
        <v>#VALUE!</v>
      </c>
      <c r="AV64"/>
      <c r="AW64"/>
      <c r="AX64"/>
    </row>
    <row r="65" spans="2:50" s="62" customFormat="1" ht="52.95" customHeight="1">
      <c r="B65" s="81"/>
      <c r="C65" s="82"/>
      <c r="D65" s="82"/>
      <c r="E65" s="83"/>
      <c r="F65"/>
      <c r="G65" s="84"/>
      <c r="H65" s="84"/>
      <c r="I65" s="85" t="str">
        <f>IF(I64-I90=0,"Totals OK","Error, Please Populate Below Off Site Table")</f>
        <v>Totals OK</v>
      </c>
      <c r="J65" s="84"/>
      <c r="K65" s="86"/>
      <c r="L65" s="85" t="str">
        <f>IF(L64-J90=0,"Totals OK","Error, Please Populate Below Off Site Table")</f>
        <v>Totals OK</v>
      </c>
      <c r="M65" s="86"/>
      <c r="N65" s="86"/>
      <c r="O65" s="86"/>
      <c r="P65" s="86"/>
      <c r="Q65" s="86"/>
      <c r="R65" s="86"/>
      <c r="S65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/>
      <c r="AE65" s="87"/>
      <c r="AF65" s="87"/>
      <c r="AG65" s="87"/>
      <c r="AH65" s="87"/>
      <c r="AI65" s="87"/>
      <c r="AJ65" s="87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s="90" customFormat="1" ht="43.95" customHeight="1">
      <c r="B66" s="81"/>
      <c r="C66" s="82"/>
      <c r="D66" s="82"/>
      <c r="E66" s="88"/>
      <c r="F66"/>
      <c r="G66" s="84"/>
      <c r="H66" s="84"/>
      <c r="I66" s="84"/>
      <c r="J66" s="84"/>
      <c r="K66" s="89"/>
      <c r="L66" s="89"/>
      <c r="M66" s="89"/>
      <c r="N66" s="89"/>
      <c r="O66" s="89"/>
      <c r="P66" s="89"/>
      <c r="Q66" s="89"/>
      <c r="R66" s="89"/>
      <c r="S6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/>
      <c r="AE66" s="87"/>
      <c r="AF66" s="87"/>
      <c r="AG66" s="87"/>
      <c r="AH66" s="87"/>
      <c r="AI66" s="87"/>
      <c r="AJ66" s="8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s="90" customFormat="1">
      <c r="B67" s="91"/>
      <c r="C67" s="91"/>
      <c r="D67" s="91"/>
      <c r="E67" s="92" t="s">
        <v>233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/>
      <c r="T67" s="94"/>
      <c r="U67" s="94"/>
      <c r="V67" s="94"/>
      <c r="W67" s="94"/>
      <c r="X67" s="94"/>
      <c r="Y67" s="94"/>
      <c r="Z67" s="94"/>
      <c r="AA67" s="94"/>
      <c r="AB67" s="94"/>
      <c r="AC67"/>
      <c r="AD67"/>
      <c r="AE67"/>
      <c r="AF67"/>
      <c r="AG67" s="95"/>
      <c r="AH67" s="95"/>
      <c r="AI67" s="95"/>
      <c r="AJ67" s="9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s="91" customFormat="1">
      <c r="E68" s="96" t="s">
        <v>185</v>
      </c>
      <c r="F68" s="97"/>
      <c r="G68" s="98">
        <f>IFERROR(IF(SUM(G4:G63)&gt;0,SUM(G64-G67)/G67,0),0)</f>
        <v>0</v>
      </c>
      <c r="H68" s="98">
        <f t="shared" ref="H68:R68" si="16">IFERROR(IF(SUM(H4:H63)&gt;0,SUM(H64-H67)/H67,0),0)</f>
        <v>0</v>
      </c>
      <c r="I68" s="98">
        <f t="shared" si="16"/>
        <v>0</v>
      </c>
      <c r="J68" s="98">
        <f t="shared" si="16"/>
        <v>0</v>
      </c>
      <c r="K68" s="98">
        <f t="shared" si="16"/>
        <v>0</v>
      </c>
      <c r="L68" s="98">
        <f t="shared" si="16"/>
        <v>0</v>
      </c>
      <c r="M68" s="98">
        <f t="shared" si="16"/>
        <v>0</v>
      </c>
      <c r="N68" s="98">
        <f t="shared" si="16"/>
        <v>0</v>
      </c>
      <c r="O68" s="98">
        <f t="shared" si="16"/>
        <v>0</v>
      </c>
      <c r="P68" s="98">
        <f t="shared" si="16"/>
        <v>0</v>
      </c>
      <c r="Q68" s="98">
        <f t="shared" si="16"/>
        <v>0</v>
      </c>
      <c r="R68" s="99">
        <f t="shared" si="16"/>
        <v>0</v>
      </c>
      <c r="S68" s="100"/>
      <c r="T68" s="101">
        <f t="shared" ref="T68:AB68" si="17">IFERROR(IF(SUM(T4:T63)&gt;0,SUM(T64-T67)/T67,0),0)</f>
        <v>0</v>
      </c>
      <c r="U68" s="101">
        <f t="shared" si="17"/>
        <v>0</v>
      </c>
      <c r="V68" s="101">
        <f t="shared" si="17"/>
        <v>0</v>
      </c>
      <c r="W68" s="101">
        <f t="shared" si="17"/>
        <v>0</v>
      </c>
      <c r="X68" s="101">
        <f t="shared" si="17"/>
        <v>0</v>
      </c>
      <c r="Y68" s="101">
        <f t="shared" si="17"/>
        <v>0</v>
      </c>
      <c r="Z68" s="101">
        <f t="shared" si="17"/>
        <v>0</v>
      </c>
      <c r="AA68" s="101">
        <f t="shared" si="17"/>
        <v>0</v>
      </c>
      <c r="AB68" s="101">
        <f t="shared" si="17"/>
        <v>0</v>
      </c>
      <c r="AC68"/>
      <c r="AD68"/>
      <c r="AE68"/>
      <c r="AF68"/>
      <c r="AG68" s="95"/>
      <c r="AH68" s="95"/>
      <c r="AI68" s="95"/>
      <c r="AJ68" s="95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s="91" customFormat="1" ht="49.95" customHeight="1">
      <c r="E69" s="102" t="s">
        <v>186</v>
      </c>
      <c r="F69" s="103"/>
      <c r="G69" s="104">
        <f>G64-G67</f>
        <v>0</v>
      </c>
      <c r="H69" s="104">
        <f t="shared" ref="H69:AB69" si="18">H64-H67</f>
        <v>0</v>
      </c>
      <c r="I69" s="104">
        <f t="shared" si="18"/>
        <v>0</v>
      </c>
      <c r="J69" s="104">
        <f t="shared" si="18"/>
        <v>0</v>
      </c>
      <c r="K69" s="104">
        <f t="shared" si="18"/>
        <v>0</v>
      </c>
      <c r="L69" s="104">
        <f t="shared" si="18"/>
        <v>0</v>
      </c>
      <c r="M69" s="104">
        <f t="shared" si="18"/>
        <v>0</v>
      </c>
      <c r="N69" s="104">
        <f t="shared" si="18"/>
        <v>0</v>
      </c>
      <c r="O69" s="104">
        <f t="shared" si="18"/>
        <v>0</v>
      </c>
      <c r="P69" s="104">
        <f t="shared" si="18"/>
        <v>0</v>
      </c>
      <c r="Q69" s="104" t="e">
        <f t="shared" si="18"/>
        <v>#VALUE!</v>
      </c>
      <c r="R69" s="104" t="e">
        <f t="shared" si="18"/>
        <v>#VALUE!</v>
      </c>
      <c r="S69" s="100"/>
      <c r="T69" s="105">
        <f t="shared" si="18"/>
        <v>0</v>
      </c>
      <c r="U69" s="105">
        <f t="shared" si="18"/>
        <v>0</v>
      </c>
      <c r="V69" s="105">
        <f t="shared" si="18"/>
        <v>0</v>
      </c>
      <c r="W69" s="105">
        <f t="shared" si="18"/>
        <v>0</v>
      </c>
      <c r="X69" s="105">
        <f t="shared" si="18"/>
        <v>0</v>
      </c>
      <c r="Y69" s="105">
        <f t="shared" si="18"/>
        <v>0</v>
      </c>
      <c r="Z69" s="105">
        <f t="shared" si="18"/>
        <v>0</v>
      </c>
      <c r="AA69" s="105">
        <f t="shared" si="18"/>
        <v>0</v>
      </c>
      <c r="AB69" s="105">
        <f t="shared" si="18"/>
        <v>0</v>
      </c>
      <c r="AC69"/>
      <c r="AD69"/>
      <c r="AE69"/>
      <c r="AF69"/>
      <c r="AG69" s="95"/>
      <c r="AI69" s="95"/>
      <c r="AJ69" s="95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s="91" customFormat="1" ht="51" customHeight="1">
      <c r="B70"/>
      <c r="C70"/>
      <c r="D70"/>
      <c r="E70"/>
      <c r="F70"/>
      <c r="S70"/>
      <c r="AD70"/>
      <c r="AE70" s="95"/>
      <c r="AF70" s="95"/>
      <c r="AG70" s="95"/>
      <c r="AI70" s="95"/>
      <c r="AJ70" s="95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s="91" customFormat="1" ht="113.4" customHeight="1">
      <c r="B71"/>
      <c r="C71"/>
      <c r="D71"/>
      <c r="E71"/>
      <c r="F71"/>
      <c r="G71"/>
      <c r="H71" s="106" t="s">
        <v>187</v>
      </c>
      <c r="I71" s="106"/>
      <c r="J71" s="106"/>
      <c r="K71" s="106"/>
      <c r="L71" s="106"/>
      <c r="M71" s="106"/>
      <c r="N71" s="106"/>
      <c r="O71" s="106"/>
      <c r="S71"/>
      <c r="AD71"/>
      <c r="AE71" s="95"/>
      <c r="AF71" s="95"/>
      <c r="AG71" s="95"/>
      <c r="AH71" s="95"/>
      <c r="AI71" s="95"/>
      <c r="AJ71" s="95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s="91" customFormat="1" ht="18.600000000000001" customHeight="1">
      <c r="B72"/>
      <c r="C72"/>
      <c r="D72"/>
      <c r="E72"/>
      <c r="F72"/>
      <c r="G72"/>
      <c r="H72" s="107"/>
      <c r="I72" s="107"/>
      <c r="J72" s="107"/>
      <c r="K72" s="107"/>
      <c r="L72" s="107"/>
      <c r="M72" s="107"/>
      <c r="N72" s="107"/>
      <c r="O72" s="107"/>
      <c r="S72"/>
      <c r="AD72"/>
      <c r="AE72" s="95"/>
      <c r="AF72" s="95"/>
      <c r="AG72" s="95"/>
      <c r="AH72" s="95"/>
      <c r="AI72" s="95"/>
      <c r="AJ72" s="95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s="91" customFormat="1" ht="22.8">
      <c r="B73"/>
      <c r="C73"/>
      <c r="D73"/>
      <c r="E73"/>
      <c r="F73"/>
      <c r="H73" s="108" t="s">
        <v>188</v>
      </c>
      <c r="I73" s="88"/>
      <c r="J73" s="88"/>
      <c r="K73"/>
      <c r="L73"/>
      <c r="M73"/>
      <c r="N73"/>
      <c r="O73"/>
      <c r="S73"/>
      <c r="AD73"/>
      <c r="AE73" s="95"/>
      <c r="AF73" s="95"/>
      <c r="AG73" s="95"/>
      <c r="AH73" s="95"/>
      <c r="AI73" s="109"/>
      <c r="AJ73" s="110"/>
      <c r="AK73"/>
      <c r="AL73"/>
      <c r="AM73"/>
      <c r="AN73"/>
      <c r="AO73"/>
      <c r="AP73"/>
      <c r="AQ73"/>
      <c r="AR73" s="111"/>
      <c r="AS73"/>
      <c r="AT73"/>
      <c r="AU73"/>
      <c r="AV73"/>
      <c r="AW73"/>
      <c r="AX73"/>
    </row>
    <row r="74" spans="2:50" s="91" customFormat="1" ht="110.4" customHeight="1">
      <c r="B74"/>
      <c r="C74"/>
      <c r="D74"/>
      <c r="E74"/>
      <c r="F74"/>
      <c r="H74" s="112" t="s">
        <v>189</v>
      </c>
      <c r="I74" s="113" t="s">
        <v>190</v>
      </c>
      <c r="J74" s="113" t="s">
        <v>191</v>
      </c>
      <c r="K74" s="112" t="s">
        <v>192</v>
      </c>
      <c r="L74"/>
      <c r="M74"/>
      <c r="N74"/>
      <c r="O74"/>
      <c r="S74"/>
      <c r="AD74"/>
      <c r="AE74"/>
      <c r="AF74"/>
      <c r="AG74"/>
      <c r="AH74"/>
      <c r="AI74" s="95"/>
      <c r="AJ74" s="95"/>
      <c r="AK74"/>
      <c r="AL74"/>
      <c r="AM74"/>
      <c r="AN74"/>
      <c r="AO74"/>
      <c r="AQ74"/>
      <c r="AR74"/>
      <c r="AS74"/>
      <c r="AT74"/>
      <c r="AU74"/>
      <c r="AV74"/>
      <c r="AW74"/>
      <c r="AX74"/>
    </row>
    <row r="75" spans="2:50" s="91" customFormat="1" ht="93" customHeight="1">
      <c r="B75"/>
      <c r="C75"/>
      <c r="D75"/>
      <c r="E75"/>
      <c r="F75"/>
      <c r="G75" s="150"/>
      <c r="H75" s="146"/>
      <c r="I75" s="147"/>
      <c r="J75" s="147"/>
      <c r="K75" s="147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95"/>
      <c r="AJ75" s="9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s="120" customFormat="1" ht="127.2" customHeight="1">
      <c r="B76" s="81"/>
      <c r="C76" s="82"/>
      <c r="D76" s="82"/>
      <c r="E76" s="84"/>
      <c r="F76"/>
      <c r="G76" s="150"/>
      <c r="H76" s="146"/>
      <c r="I76" s="147"/>
      <c r="J76" s="147"/>
      <c r="K76" s="147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95"/>
      <c r="AJ76" s="95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s="120" customFormat="1" ht="106.2" customHeight="1">
      <c r="B77" s="81"/>
      <c r="C77" s="82"/>
      <c r="D77" s="82"/>
      <c r="E77" s="88"/>
      <c r="F77"/>
      <c r="G77" s="150"/>
      <c r="H77" s="146"/>
      <c r="I77" s="147"/>
      <c r="J77" s="147"/>
      <c r="K77" s="14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95"/>
      <c r="AJ77" s="95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s="120" customFormat="1" ht="84" customHeight="1">
      <c r="B78" s="155"/>
      <c r="C78" s="82"/>
      <c r="D78" s="82"/>
      <c r="E78" s="88"/>
      <c r="F78"/>
      <c r="G78" s="150"/>
      <c r="H78" s="146"/>
      <c r="I78" s="147"/>
      <c r="J78" s="147"/>
      <c r="K78" s="147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95"/>
      <c r="AF78" s="95"/>
      <c r="AG78" s="95"/>
      <c r="AH78" s="95"/>
      <c r="AI78" s="95"/>
      <c r="AJ78" s="95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s="120" customFormat="1" ht="81.599999999999994" customHeight="1">
      <c r="B79" s="81"/>
      <c r="C79" s="82"/>
      <c r="D79" s="82"/>
      <c r="E79" s="88"/>
      <c r="F79"/>
      <c r="G79" s="150"/>
      <c r="H79" s="146"/>
      <c r="I79" s="147"/>
      <c r="J79" s="147"/>
      <c r="K79" s="147"/>
      <c r="L79"/>
      <c r="M79"/>
      <c r="N79"/>
      <c r="O79"/>
      <c r="P79" s="88"/>
      <c r="Q79" s="122"/>
      <c r="R79" s="122"/>
      <c r="S79"/>
      <c r="AD79"/>
      <c r="AE79" s="95"/>
      <c r="AF79" s="95"/>
      <c r="AG79" s="95"/>
      <c r="AH79" s="95"/>
      <c r="AI79" s="95"/>
      <c r="AJ79" s="95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s="120" customFormat="1" ht="71.400000000000006" customHeight="1">
      <c r="B80" s="81"/>
      <c r="C80" s="82"/>
      <c r="D80" s="82"/>
      <c r="E80" s="88"/>
      <c r="F80"/>
      <c r="G80" s="150"/>
      <c r="H80" s="146"/>
      <c r="I80" s="147"/>
      <c r="J80" s="147"/>
      <c r="K80" s="147"/>
      <c r="L80"/>
      <c r="M80"/>
      <c r="N80"/>
      <c r="O80"/>
      <c r="P80" s="88"/>
      <c r="Q80" s="122"/>
      <c r="R80" s="122"/>
      <c r="S80"/>
      <c r="AD80"/>
      <c r="AE80" s="95"/>
      <c r="AF80" s="95"/>
      <c r="AG80" s="95"/>
      <c r="AH80" s="95"/>
      <c r="AI80" s="95"/>
      <c r="AJ80" s="95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s="120" customFormat="1" ht="62.4" customHeight="1">
      <c r="B81" s="81"/>
      <c r="C81" s="82"/>
      <c r="D81" s="82"/>
      <c r="E81" s="88"/>
      <c r="F81"/>
      <c r="G81" s="150"/>
      <c r="H81" s="146"/>
      <c r="I81" s="147"/>
      <c r="J81" s="147"/>
      <c r="K81" s="147"/>
      <c r="L81"/>
      <c r="M81"/>
      <c r="N81"/>
      <c r="O81"/>
      <c r="P81" s="88"/>
      <c r="Q81" s="122"/>
      <c r="R81" s="122"/>
      <c r="S81"/>
      <c r="AD81"/>
      <c r="AE81" s="95"/>
      <c r="AF81" s="95"/>
      <c r="AG81" s="95"/>
      <c r="AH81" s="95"/>
      <c r="AI81" s="95"/>
      <c r="AJ81" s="95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120" customFormat="1" ht="92.4" customHeight="1">
      <c r="B82" s="81"/>
      <c r="C82" s="82"/>
      <c r="D82" s="82"/>
      <c r="E82" s="88"/>
      <c r="F82"/>
      <c r="G82" s="150"/>
      <c r="H82" s="146"/>
      <c r="I82" s="147"/>
      <c r="J82" s="147"/>
      <c r="K82" s="147"/>
      <c r="L82"/>
      <c r="M82"/>
      <c r="N82"/>
      <c r="O82"/>
      <c r="P82" s="88"/>
      <c r="Q82" s="122"/>
      <c r="R82" s="122"/>
      <c r="S82"/>
      <c r="AD82"/>
      <c r="AE82" s="95"/>
      <c r="AF82" s="95"/>
      <c r="AG82" s="95"/>
      <c r="AH82" s="95"/>
      <c r="AI82" s="95"/>
      <c r="AJ82" s="95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120" customFormat="1" ht="75.599999999999994" customHeight="1">
      <c r="B83" s="81"/>
      <c r="C83" s="82"/>
      <c r="D83" s="82"/>
      <c r="E83" s="88"/>
      <c r="F83"/>
      <c r="G83" s="150"/>
      <c r="H83" s="146"/>
      <c r="I83" s="147"/>
      <c r="J83" s="147"/>
      <c r="K83" s="147"/>
      <c r="L83"/>
      <c r="M83"/>
      <c r="N83"/>
      <c r="O83"/>
      <c r="P83" s="88"/>
      <c r="Q83" s="122"/>
      <c r="R83" s="122"/>
      <c r="S83"/>
      <c r="AD83"/>
      <c r="AE83" s="95"/>
      <c r="AF83" s="95"/>
      <c r="AG83" s="95"/>
      <c r="AH83" s="95"/>
      <c r="AI83" s="95"/>
      <c r="AJ83" s="95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120" customFormat="1">
      <c r="B84" s="81"/>
      <c r="C84" s="82"/>
      <c r="D84" s="82"/>
      <c r="E84" s="88"/>
      <c r="F84"/>
      <c r="H84" s="156"/>
      <c r="I84" s="147"/>
      <c r="J84" s="147"/>
      <c r="K84" s="147"/>
      <c r="L84"/>
      <c r="M84"/>
      <c r="N84"/>
      <c r="O84"/>
      <c r="P84" s="88"/>
      <c r="Q84" s="122"/>
      <c r="R84" s="122"/>
      <c r="S84"/>
      <c r="AD84"/>
      <c r="AE84" s="95"/>
      <c r="AF84" s="95"/>
      <c r="AG84" s="95"/>
      <c r="AH84" s="95"/>
      <c r="AI84" s="95"/>
      <c r="AJ84" s="95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120" customFormat="1">
      <c r="B85" s="81"/>
      <c r="C85" s="82"/>
      <c r="D85" s="82"/>
      <c r="E85" s="88"/>
      <c r="F85"/>
      <c r="H85" s="156"/>
      <c r="I85" s="147"/>
      <c r="J85" s="147"/>
      <c r="K85" s="147"/>
      <c r="L85"/>
      <c r="M85"/>
      <c r="N85"/>
      <c r="O85"/>
      <c r="P85" s="88"/>
      <c r="Q85" s="122"/>
      <c r="R85" s="122"/>
      <c r="S85"/>
      <c r="AD85"/>
      <c r="AE85" s="95"/>
      <c r="AF85" s="95"/>
      <c r="AG85" s="95"/>
      <c r="AH85" s="95"/>
      <c r="AI85" s="95"/>
      <c r="AJ85" s="9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120" customFormat="1">
      <c r="B86" s="81"/>
      <c r="C86" s="82"/>
      <c r="D86" s="82"/>
      <c r="E86" s="88"/>
      <c r="F86"/>
      <c r="H86" s="156"/>
      <c r="I86" s="147"/>
      <c r="J86" s="147"/>
      <c r="K86" s="147"/>
      <c r="L86"/>
      <c r="M86"/>
      <c r="N86"/>
      <c r="O86"/>
      <c r="P86" s="88"/>
      <c r="Q86" s="122"/>
      <c r="R86" s="122"/>
      <c r="S86"/>
      <c r="AD86"/>
      <c r="AE86" s="95"/>
      <c r="AF86" s="95"/>
      <c r="AG86" s="95"/>
      <c r="AH86" s="95"/>
      <c r="AI86" s="95"/>
      <c r="AJ86" s="95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120" customFormat="1">
      <c r="B87" s="81"/>
      <c r="C87" s="82"/>
      <c r="D87" s="82"/>
      <c r="E87" s="88"/>
      <c r="F87"/>
      <c r="H87" s="156"/>
      <c r="I87" s="147"/>
      <c r="J87" s="147"/>
      <c r="K87" s="147"/>
      <c r="L87"/>
      <c r="M87"/>
      <c r="N87"/>
      <c r="O87"/>
      <c r="P87" s="88"/>
      <c r="Q87" s="122"/>
      <c r="R87" s="122"/>
      <c r="S87"/>
      <c r="AD87"/>
      <c r="AE87" s="95"/>
      <c r="AF87" s="95"/>
      <c r="AG87" s="95"/>
      <c r="AH87" s="95"/>
      <c r="AI87" s="95"/>
      <c r="AJ87" s="95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120" customFormat="1">
      <c r="B88" s="81"/>
      <c r="C88" s="82"/>
      <c r="D88" s="82"/>
      <c r="E88" s="88"/>
      <c r="F88"/>
      <c r="H88" s="156"/>
      <c r="I88" s="147"/>
      <c r="J88" s="147"/>
      <c r="K88" s="147"/>
      <c r="L88"/>
      <c r="M88"/>
      <c r="N88"/>
      <c r="O88"/>
      <c r="P88" s="88"/>
      <c r="Q88" s="122"/>
      <c r="R88" s="122"/>
      <c r="S88"/>
      <c r="AD88"/>
      <c r="AE88" s="95"/>
      <c r="AF88" s="95"/>
      <c r="AG88" s="95"/>
      <c r="AH88" s="95"/>
      <c r="AI88" s="95"/>
      <c r="AJ88" s="95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120" customFormat="1">
      <c r="B89" s="81"/>
      <c r="C89" s="82"/>
      <c r="D89" s="82"/>
      <c r="E89" s="88"/>
      <c r="F89"/>
      <c r="H89" s="156"/>
      <c r="I89" s="147"/>
      <c r="J89" s="147"/>
      <c r="K89" s="147"/>
      <c r="L89"/>
      <c r="M89"/>
      <c r="N89"/>
      <c r="O89"/>
      <c r="P89" s="88"/>
      <c r="Q89" s="122"/>
      <c r="R89" s="122"/>
      <c r="S89"/>
      <c r="AD89"/>
      <c r="AE89" s="95"/>
      <c r="AF89" s="95"/>
      <c r="AG89" s="95"/>
      <c r="AH89" s="95"/>
      <c r="AI89" s="95"/>
      <c r="AJ89" s="95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s="120" customFormat="1">
      <c r="B90" s="81"/>
      <c r="C90" s="82"/>
      <c r="D90" s="82"/>
      <c r="E90" s="88"/>
      <c r="F90"/>
      <c r="H90" s="69" t="s">
        <v>194</v>
      </c>
      <c r="I90" s="69">
        <f>SUM(I75:I89)</f>
        <v>0</v>
      </c>
      <c r="J90" s="69">
        <f>SUM(J75:J89)</f>
        <v>0</v>
      </c>
      <c r="K90"/>
      <c r="L90"/>
      <c r="M90"/>
      <c r="N90"/>
      <c r="O90"/>
      <c r="P90" s="88"/>
      <c r="Q90" s="122"/>
      <c r="R90" s="122"/>
      <c r="S90"/>
      <c r="AD90"/>
      <c r="AE90" s="95"/>
      <c r="AF90" s="95"/>
      <c r="AG90" s="95"/>
      <c r="AH90" s="95"/>
      <c r="AI90" s="95"/>
      <c r="AJ90" s="95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s="120" customFormat="1">
      <c r="B91" s="81"/>
      <c r="C91" s="82"/>
      <c r="D91" s="82"/>
      <c r="E91" s="88"/>
      <c r="F91"/>
      <c r="H91" s="118" t="s">
        <v>195</v>
      </c>
      <c r="I91" s="125">
        <f>I90-I64</f>
        <v>0</v>
      </c>
      <c r="J91" s="125">
        <f>J90-L64</f>
        <v>0</v>
      </c>
      <c r="K91"/>
      <c r="L91"/>
      <c r="M91"/>
      <c r="N91"/>
      <c r="O91"/>
      <c r="W91"/>
      <c r="X91" s="95"/>
      <c r="Y91" s="95"/>
      <c r="Z91" s="95"/>
      <c r="AA91" s="95"/>
      <c r="AB91" s="95"/>
      <c r="AC91"/>
      <c r="AD91" s="95"/>
      <c r="AE91" s="95"/>
      <c r="AF91" s="95"/>
      <c r="AG91" s="95"/>
      <c r="AH91"/>
      <c r="AI91"/>
      <c r="AJ91"/>
      <c r="AK91"/>
      <c r="AL91"/>
      <c r="AM91"/>
      <c r="AN91"/>
      <c r="AO91"/>
      <c r="AP91"/>
      <c r="AQ91" s="126"/>
      <c r="AR91" s="126"/>
      <c r="AS91" s="126"/>
      <c r="AT91" s="126"/>
      <c r="AU91" s="126"/>
      <c r="AV91" s="126"/>
      <c r="AW91"/>
      <c r="AX91"/>
    </row>
    <row r="92" spans="2:50" s="120" customFormat="1">
      <c r="B92" s="81"/>
      <c r="C92" s="82"/>
      <c r="D92" s="82"/>
      <c r="E92" s="88"/>
      <c r="F92"/>
      <c r="H92" s="88"/>
      <c r="I92" s="122"/>
      <c r="J92" s="122"/>
      <c r="K92"/>
      <c r="L92"/>
      <c r="M92"/>
      <c r="N92"/>
      <c r="O92"/>
      <c r="W92"/>
      <c r="X92" s="95"/>
      <c r="Y92" s="95"/>
      <c r="Z92" s="95"/>
      <c r="AA92" s="95"/>
      <c r="AB92" s="95"/>
      <c r="AC92"/>
      <c r="AD92" s="95"/>
      <c r="AE92" s="95"/>
      <c r="AF92" s="95"/>
      <c r="AG92" s="95"/>
      <c r="AH92"/>
      <c r="AI92"/>
      <c r="AJ92"/>
      <c r="AK92"/>
      <c r="AL92"/>
      <c r="AM92"/>
      <c r="AN92"/>
      <c r="AO92"/>
      <c r="AP92"/>
      <c r="AQ92" s="126"/>
      <c r="AR92" s="126"/>
      <c r="AS92" s="126"/>
      <c r="AT92" s="126"/>
      <c r="AU92" s="126"/>
      <c r="AV92" s="126"/>
      <c r="AW92"/>
      <c r="AX92"/>
    </row>
    <row r="93" spans="2:50" s="120" customFormat="1">
      <c r="B93" s="81"/>
      <c r="C93" s="82"/>
      <c r="D93" s="82"/>
      <c r="E93" s="88"/>
      <c r="F93"/>
      <c r="H93" s="88"/>
      <c r="I93" s="122"/>
      <c r="J93" s="122"/>
      <c r="K93"/>
      <c r="L93"/>
      <c r="M93"/>
      <c r="N93"/>
      <c r="O93"/>
      <c r="W93"/>
      <c r="X93" s="127"/>
      <c r="Y93" s="127"/>
      <c r="Z93" s="127"/>
      <c r="AA93" s="127"/>
      <c r="AB93" s="127"/>
      <c r="AC93"/>
      <c r="AD93" s="95"/>
      <c r="AE93" s="95"/>
      <c r="AF93" s="95"/>
      <c r="AG93" s="95"/>
      <c r="AH93"/>
      <c r="AI93"/>
      <c r="AJ93"/>
      <c r="AK93"/>
      <c r="AL93"/>
      <c r="AM93"/>
      <c r="AN93"/>
      <c r="AO93"/>
      <c r="AP93"/>
      <c r="AQ93" s="126"/>
      <c r="AR93" s="126"/>
      <c r="AS93" s="126"/>
      <c r="AT93" s="126"/>
      <c r="AU93" s="126"/>
      <c r="AV93" s="126"/>
      <c r="AW93"/>
      <c r="AX93"/>
    </row>
    <row r="94" spans="2:50" s="120" customFormat="1">
      <c r="B94" s="81"/>
      <c r="C94" s="82"/>
      <c r="D94" s="82"/>
      <c r="E94" s="88"/>
      <c r="F94"/>
      <c r="H94" s="128"/>
      <c r="I94" s="122"/>
      <c r="J94" s="122"/>
      <c r="K94"/>
      <c r="L94"/>
      <c r="M94"/>
      <c r="N94"/>
      <c r="O94"/>
      <c r="W94"/>
      <c r="X94" s="127"/>
      <c r="Y94" s="127"/>
      <c r="Z94" s="127"/>
      <c r="AA94" s="127"/>
      <c r="AB94" s="127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126"/>
      <c r="AR94" s="126"/>
      <c r="AS94" s="126"/>
      <c r="AT94" s="126"/>
      <c r="AU94" s="126"/>
      <c r="AV94" s="126"/>
      <c r="AW94"/>
      <c r="AX94"/>
    </row>
    <row r="95" spans="2:50" s="120" customFormat="1">
      <c r="B95" s="81"/>
      <c r="C95" s="82"/>
      <c r="D95" s="82"/>
      <c r="E95" s="88"/>
      <c r="F95"/>
      <c r="H95" s="128"/>
      <c r="I95" s="122"/>
      <c r="J95" s="122"/>
      <c r="K95"/>
      <c r="L95"/>
      <c r="M95"/>
      <c r="N95"/>
      <c r="O95"/>
      <c r="W95"/>
      <c r="X95" s="127"/>
      <c r="Y95" s="127"/>
      <c r="Z95" s="127"/>
      <c r="AA95" s="127"/>
      <c r="AB95" s="127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126"/>
      <c r="AR95" s="126"/>
      <c r="AS95" s="126"/>
      <c r="AT95" s="126"/>
      <c r="AU95" s="126"/>
      <c r="AV95" s="126"/>
      <c r="AW95"/>
      <c r="AX95"/>
    </row>
    <row r="96" spans="2:50" s="120" customFormat="1">
      <c r="B96" s="81"/>
      <c r="C96" s="82"/>
      <c r="D96" s="82"/>
      <c r="E96" s="88"/>
      <c r="F96"/>
      <c r="H96" s="128"/>
      <c r="I96" s="122"/>
      <c r="J96" s="122"/>
      <c r="K96"/>
      <c r="L96"/>
      <c r="M96"/>
      <c r="N96"/>
      <c r="O96"/>
      <c r="W96"/>
      <c r="X96" s="127"/>
      <c r="Y96" s="127"/>
      <c r="Z96" s="127"/>
      <c r="AA96" s="127"/>
      <c r="AB96" s="127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126"/>
      <c r="AR96" s="126"/>
      <c r="AS96" s="126"/>
      <c r="AT96" s="126"/>
      <c r="AU96" s="126"/>
      <c r="AV96" s="126"/>
      <c r="AW96"/>
      <c r="AX96"/>
    </row>
    <row r="97" spans="2:50" s="120" customFormat="1">
      <c r="B97" s="81"/>
      <c r="C97" s="82"/>
      <c r="D97" s="82"/>
      <c r="E97" s="88"/>
      <c r="F97"/>
      <c r="H97" s="128"/>
      <c r="I97" s="122"/>
      <c r="J97" s="122"/>
      <c r="K97"/>
      <c r="L97"/>
      <c r="M97"/>
      <c r="N97"/>
      <c r="O97"/>
      <c r="W97"/>
      <c r="X97" s="127"/>
      <c r="Y97" s="127"/>
      <c r="Z97" s="127"/>
      <c r="AA97" s="127"/>
      <c r="AB97" s="12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126"/>
      <c r="AR97" s="126"/>
      <c r="AS97" s="126"/>
      <c r="AT97" s="126"/>
      <c r="AU97" s="126"/>
      <c r="AV97" s="126"/>
      <c r="AW97"/>
      <c r="AX97"/>
    </row>
    <row r="98" spans="2:50" s="120" customFormat="1">
      <c r="B98" s="81"/>
      <c r="C98" s="82"/>
      <c r="D98" s="82"/>
      <c r="E98" s="88"/>
      <c r="F98"/>
      <c r="H98" s="128"/>
      <c r="I98" s="122"/>
      <c r="J98" s="122"/>
      <c r="K98"/>
      <c r="L98"/>
      <c r="M98"/>
      <c r="N98"/>
      <c r="O98"/>
      <c r="W98"/>
      <c r="X98" s="127"/>
      <c r="Y98" s="127"/>
      <c r="Z98" s="127"/>
      <c r="AA98" s="127"/>
      <c r="AB98" s="127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126"/>
      <c r="AR98" s="126"/>
      <c r="AS98" s="126"/>
      <c r="AT98" s="126"/>
      <c r="AU98" s="126"/>
      <c r="AV98" s="126"/>
      <c r="AW98"/>
      <c r="AX98"/>
    </row>
    <row r="99" spans="2:50" s="120" customFormat="1">
      <c r="B99" s="81"/>
      <c r="C99" s="82"/>
      <c r="D99" s="82"/>
      <c r="E99" s="88"/>
      <c r="F99"/>
      <c r="H99" s="128"/>
      <c r="I99" s="122"/>
      <c r="J99" s="122"/>
      <c r="K99"/>
      <c r="L99"/>
      <c r="M99"/>
      <c r="N99"/>
      <c r="O99"/>
      <c r="W99"/>
      <c r="X99" s="127"/>
      <c r="Y99" s="127"/>
      <c r="Z99" s="127"/>
      <c r="AA99" s="127"/>
      <c r="AB99" s="127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126"/>
      <c r="AR99" s="126"/>
      <c r="AS99" s="126"/>
      <c r="AT99" s="126"/>
      <c r="AU99" s="126"/>
      <c r="AV99" s="126"/>
      <c r="AW99"/>
      <c r="AX99"/>
    </row>
    <row r="100" spans="2:50" s="120" customFormat="1">
      <c r="B100" s="81"/>
      <c r="C100" s="82"/>
      <c r="D100" s="82"/>
      <c r="E100" s="88"/>
      <c r="F100"/>
      <c r="H100" s="128"/>
      <c r="I100" s="122"/>
      <c r="J100" s="122"/>
      <c r="K100"/>
      <c r="L100"/>
      <c r="M100"/>
      <c r="N100"/>
      <c r="O100"/>
      <c r="W100"/>
      <c r="X100" s="127"/>
      <c r="Y100" s="127"/>
      <c r="Z100" s="127"/>
      <c r="AA100" s="127"/>
      <c r="AB100" s="127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126"/>
      <c r="AR100" s="126"/>
      <c r="AS100" s="126"/>
      <c r="AT100" s="126"/>
      <c r="AU100" s="126"/>
      <c r="AV100" s="126"/>
      <c r="AW100"/>
      <c r="AX100"/>
    </row>
    <row r="101" spans="2:50" s="120" customFormat="1">
      <c r="B101" s="81"/>
      <c r="C101" s="82"/>
      <c r="D101" s="82"/>
      <c r="E101" s="88"/>
      <c r="F101"/>
      <c r="H101" s="128"/>
      <c r="I101" s="122"/>
      <c r="J101" s="122"/>
      <c r="K101"/>
      <c r="L101"/>
      <c r="M101"/>
      <c r="N101"/>
      <c r="O101"/>
      <c r="W101"/>
      <c r="X101" s="127"/>
      <c r="Y101" s="127"/>
      <c r="Z101" s="127"/>
      <c r="AA101" s="127"/>
      <c r="AB101" s="127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126"/>
      <c r="AR101" s="126"/>
      <c r="AS101" s="126"/>
      <c r="AT101" s="126"/>
      <c r="AU101" s="126"/>
      <c r="AV101" s="126"/>
      <c r="AW101"/>
      <c r="AX101"/>
    </row>
    <row r="102" spans="2:50" s="120" customFormat="1">
      <c r="B102" s="81"/>
      <c r="C102" s="82"/>
      <c r="D102" s="82"/>
      <c r="E102" s="88"/>
      <c r="F102"/>
      <c r="H102" s="128"/>
      <c r="I102" s="122"/>
      <c r="J102" s="122"/>
      <c r="K102"/>
      <c r="L102"/>
      <c r="M102"/>
      <c r="N102"/>
      <c r="O102"/>
      <c r="W102"/>
      <c r="X102" s="95"/>
      <c r="Y102" s="95"/>
      <c r="Z102" s="95"/>
      <c r="AA102" s="95"/>
      <c r="AB102" s="95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126"/>
      <c r="AR102" s="126"/>
      <c r="AS102" s="126"/>
      <c r="AT102" s="126"/>
      <c r="AU102" s="126"/>
      <c r="AV102" s="126"/>
      <c r="AW102"/>
      <c r="AX102"/>
    </row>
    <row r="103" spans="2:50" s="120" customFormat="1">
      <c r="B103" s="81"/>
      <c r="C103" s="82"/>
      <c r="D103" s="82"/>
      <c r="E103" s="88"/>
      <c r="F103"/>
      <c r="H103" s="88"/>
      <c r="I103" s="122"/>
      <c r="J103" s="122"/>
      <c r="K103"/>
      <c r="L103"/>
      <c r="M103"/>
      <c r="N103"/>
      <c r="O103"/>
      <c r="W103"/>
      <c r="X103" s="95"/>
      <c r="Y103" s="95"/>
      <c r="Z103" s="95"/>
      <c r="AA103" s="95"/>
      <c r="AB103" s="95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126"/>
      <c r="AR103" s="126"/>
      <c r="AS103" s="126"/>
      <c r="AT103" s="126"/>
      <c r="AU103" s="126"/>
      <c r="AV103" s="126"/>
      <c r="AW103"/>
      <c r="AX103"/>
    </row>
    <row r="104" spans="2:50" s="120" customFormat="1">
      <c r="B104" s="81"/>
      <c r="C104" s="82"/>
      <c r="D104" s="82"/>
      <c r="E104" s="88"/>
      <c r="F104"/>
      <c r="H104" s="88"/>
      <c r="I104" s="122"/>
      <c r="J104" s="122"/>
      <c r="K104"/>
      <c r="L104"/>
      <c r="M104"/>
      <c r="N104"/>
      <c r="O104"/>
      <c r="W104"/>
      <c r="X104" s="95"/>
      <c r="Y104" s="95"/>
      <c r="Z104" s="95"/>
      <c r="AA104" s="95"/>
      <c r="AB104" s="95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126"/>
      <c r="AR104" s="126"/>
      <c r="AS104" s="126"/>
      <c r="AT104" s="126"/>
      <c r="AU104" s="126"/>
      <c r="AV104" s="126"/>
      <c r="AW104"/>
      <c r="AX104"/>
    </row>
    <row r="105" spans="2:50" s="120" customFormat="1">
      <c r="B105" s="81"/>
      <c r="C105" s="82"/>
      <c r="D105" s="82"/>
      <c r="E105" s="88"/>
      <c r="F105"/>
      <c r="H105" s="88"/>
      <c r="I105" s="122"/>
      <c r="J105" s="122"/>
      <c r="K105"/>
      <c r="L105"/>
      <c r="M105"/>
      <c r="N105"/>
      <c r="O105"/>
      <c r="W105"/>
      <c r="X105" s="95"/>
      <c r="Y105" s="95"/>
      <c r="Z105" s="95"/>
      <c r="AA105" s="95"/>
      <c r="AB105" s="9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126"/>
      <c r="AR105" s="126"/>
      <c r="AS105" s="126"/>
      <c r="AT105" s="126"/>
      <c r="AU105" s="126"/>
      <c r="AV105" s="126"/>
      <c r="AW105"/>
      <c r="AX105"/>
    </row>
    <row r="106" spans="2:50" s="120" customFormat="1">
      <c r="B106" s="81"/>
      <c r="C106" s="82"/>
      <c r="D106" s="82"/>
      <c r="E106" s="88"/>
      <c r="F106"/>
      <c r="H106" s="88"/>
      <c r="I106" s="122"/>
      <c r="J106" s="122"/>
      <c r="K106"/>
      <c r="L106"/>
      <c r="M106"/>
      <c r="N106"/>
      <c r="O106"/>
      <c r="W106"/>
      <c r="X106" s="95"/>
      <c r="Y106" s="95"/>
      <c r="Z106" s="95"/>
      <c r="AA106" s="95"/>
      <c r="AB106" s="95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126"/>
      <c r="AR106" s="126"/>
      <c r="AS106" s="126"/>
      <c r="AT106" s="126"/>
      <c r="AU106" s="126"/>
      <c r="AV106" s="126"/>
      <c r="AW106"/>
      <c r="AX106"/>
    </row>
    <row r="107" spans="2:50" s="120" customFormat="1">
      <c r="B107" s="81"/>
      <c r="C107" s="82"/>
      <c r="D107" s="82"/>
      <c r="E107" s="88"/>
      <c r="F107"/>
      <c r="H107" s="88"/>
      <c r="I107" s="122"/>
      <c r="J107" s="122"/>
      <c r="K107"/>
      <c r="L107"/>
      <c r="M107"/>
      <c r="N107"/>
      <c r="O107"/>
      <c r="W107"/>
      <c r="X107" s="95"/>
      <c r="Y107" s="95"/>
      <c r="Z107" s="95"/>
      <c r="AA107" s="95"/>
      <c r="AB107" s="95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126"/>
      <c r="AR107" s="126"/>
      <c r="AS107" s="126"/>
      <c r="AT107" s="126"/>
      <c r="AU107" s="126"/>
      <c r="AV107" s="126"/>
      <c r="AW107"/>
      <c r="AX107"/>
    </row>
    <row r="108" spans="2:50" s="120" customFormat="1">
      <c r="B108" s="81"/>
      <c r="C108" s="82"/>
      <c r="D108" s="82"/>
      <c r="E108" s="88"/>
      <c r="F108"/>
      <c r="H108" s="88"/>
      <c r="I108" s="122"/>
      <c r="J108" s="122"/>
      <c r="K108"/>
      <c r="L108"/>
      <c r="M108"/>
      <c r="N108"/>
      <c r="O108"/>
      <c r="W108"/>
      <c r="X108" s="95"/>
      <c r="Y108" s="95"/>
      <c r="Z108" s="95"/>
      <c r="AA108" s="95"/>
      <c r="AB108" s="95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126"/>
      <c r="AR108" s="126"/>
      <c r="AS108" s="126"/>
      <c r="AT108" s="126"/>
      <c r="AU108" s="126"/>
      <c r="AV108" s="126"/>
      <c r="AW108"/>
      <c r="AX108"/>
    </row>
    <row r="109" spans="2:50" s="120" customFormat="1">
      <c r="B109" s="81"/>
      <c r="C109" s="82"/>
      <c r="D109" s="82"/>
      <c r="E109" s="88"/>
      <c r="F109"/>
      <c r="H109" s="88"/>
      <c r="I109" s="122"/>
      <c r="J109" s="122"/>
      <c r="K109"/>
      <c r="L109"/>
      <c r="M109"/>
      <c r="N109"/>
      <c r="O109"/>
      <c r="W109"/>
      <c r="X109" s="95"/>
      <c r="Y109" s="95"/>
      <c r="Z109" s="95"/>
      <c r="AA109" s="95"/>
      <c r="AB109" s="95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126"/>
      <c r="AR109" s="126"/>
      <c r="AS109" s="126"/>
      <c r="AT109" s="126"/>
      <c r="AU109" s="126"/>
      <c r="AV109" s="126"/>
      <c r="AW109"/>
      <c r="AX109"/>
    </row>
    <row r="110" spans="2:50" s="120" customFormat="1">
      <c r="B110" s="81"/>
      <c r="C110" s="82"/>
      <c r="D110" s="82"/>
      <c r="E110" s="88"/>
      <c r="F110"/>
      <c r="H110" s="88"/>
      <c r="I110" s="122"/>
      <c r="J110" s="122"/>
      <c r="K110"/>
      <c r="L110"/>
      <c r="M110"/>
      <c r="N110"/>
      <c r="O110"/>
      <c r="W110"/>
      <c r="X110" s="95"/>
      <c r="Y110" s="95"/>
      <c r="Z110" s="95"/>
      <c r="AA110" s="95"/>
      <c r="AB110" s="95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126"/>
      <c r="AR110" s="126"/>
      <c r="AS110" s="126"/>
      <c r="AT110" s="126"/>
      <c r="AU110" s="126"/>
      <c r="AV110" s="126"/>
      <c r="AW110"/>
      <c r="AX110"/>
    </row>
    <row r="111" spans="2:50" s="120" customFormat="1">
      <c r="B111" s="81"/>
      <c r="C111" s="82"/>
      <c r="D111" s="82"/>
      <c r="E111" s="88"/>
      <c r="F111"/>
      <c r="H111" s="88"/>
      <c r="I111" s="122"/>
      <c r="J111" s="122"/>
      <c r="K111"/>
      <c r="L111"/>
      <c r="M111"/>
      <c r="N111"/>
      <c r="O111"/>
      <c r="W111"/>
      <c r="X111" s="95"/>
      <c r="Y111" s="95"/>
      <c r="Z111" s="95"/>
      <c r="AA111" s="95"/>
      <c r="AB111" s="95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126"/>
      <c r="AR111" s="126"/>
      <c r="AS111" s="126"/>
      <c r="AT111" s="126"/>
      <c r="AU111" s="126"/>
      <c r="AV111" s="126"/>
      <c r="AW111"/>
      <c r="AX111"/>
    </row>
    <row r="112" spans="2:50" s="120" customFormat="1">
      <c r="B112" s="81"/>
      <c r="C112" s="82"/>
      <c r="D112" s="82"/>
      <c r="E112" s="88"/>
      <c r="F112"/>
      <c r="H112" s="88"/>
      <c r="I112" s="122"/>
      <c r="J112" s="122"/>
      <c r="K112"/>
      <c r="L112"/>
      <c r="M112"/>
      <c r="N112"/>
      <c r="O112"/>
      <c r="W112"/>
      <c r="X112" s="95"/>
      <c r="Y112" s="95"/>
      <c r="Z112" s="95"/>
      <c r="AA112" s="95"/>
      <c r="AB112" s="95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126"/>
      <c r="AR112" s="126"/>
      <c r="AS112" s="126"/>
      <c r="AT112" s="126"/>
      <c r="AU112" s="126"/>
      <c r="AV112" s="126"/>
      <c r="AW112"/>
      <c r="AX112"/>
    </row>
    <row r="113" spans="2:50" s="120" customFormat="1">
      <c r="B113" s="81"/>
      <c r="C113" s="82"/>
      <c r="D113" s="82"/>
      <c r="E113" s="88"/>
      <c r="F113"/>
      <c r="H113" s="88"/>
      <c r="I113" s="122"/>
      <c r="J113" s="122"/>
      <c r="K113"/>
      <c r="L113"/>
      <c r="M113"/>
      <c r="N113"/>
      <c r="O113"/>
      <c r="W113"/>
      <c r="X113" s="95"/>
      <c r="Y113" s="95"/>
      <c r="Z113" s="95"/>
      <c r="AA113" s="95"/>
      <c r="AB113" s="95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126"/>
      <c r="AR113" s="126"/>
      <c r="AS113" s="126"/>
      <c r="AT113" s="126"/>
      <c r="AU113" s="126"/>
      <c r="AV113" s="126"/>
      <c r="AW113"/>
      <c r="AX113"/>
    </row>
    <row r="114" spans="2:50" s="120" customFormat="1">
      <c r="B114" s="81"/>
      <c r="C114" s="82"/>
      <c r="D114" s="82"/>
      <c r="E114" s="88"/>
      <c r="F114"/>
      <c r="H114" s="88"/>
      <c r="I114" s="122"/>
      <c r="J114" s="122"/>
      <c r="K114"/>
      <c r="L114"/>
      <c r="M114"/>
      <c r="N114"/>
      <c r="O114"/>
      <c r="W114"/>
      <c r="X114" s="95"/>
      <c r="Y114" s="95"/>
      <c r="Z114" s="95"/>
      <c r="AA114" s="95"/>
      <c r="AB114" s="95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126"/>
      <c r="AR114" s="126"/>
      <c r="AS114" s="126"/>
      <c r="AT114" s="126"/>
      <c r="AU114" s="126"/>
      <c r="AV114" s="126"/>
      <c r="AW114"/>
      <c r="AX114"/>
    </row>
    <row r="115" spans="2:50" s="120" customFormat="1">
      <c r="B115" s="81"/>
      <c r="C115" s="82"/>
      <c r="D115" s="82"/>
      <c r="E115" s="88"/>
      <c r="F115"/>
      <c r="H115" s="88"/>
      <c r="I115" s="122"/>
      <c r="J115" s="122"/>
      <c r="K115"/>
      <c r="L115"/>
      <c r="M115"/>
      <c r="N115"/>
      <c r="O115"/>
      <c r="W115"/>
      <c r="X115" s="95"/>
      <c r="Y115" s="95"/>
      <c r="Z115" s="95"/>
      <c r="AA115" s="95"/>
      <c r="AB115" s="9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126"/>
      <c r="AR115" s="126"/>
      <c r="AS115" s="126"/>
      <c r="AT115" s="126"/>
      <c r="AU115" s="126"/>
      <c r="AV115" s="126"/>
      <c r="AW115"/>
      <c r="AX115"/>
    </row>
    <row r="116" spans="2:50" s="120" customFormat="1">
      <c r="B116" s="81"/>
      <c r="C116" s="82"/>
      <c r="D116" s="82"/>
      <c r="E116" s="88"/>
      <c r="F116"/>
      <c r="H116" s="88"/>
      <c r="I116" s="122"/>
      <c r="J116" s="122"/>
      <c r="K116"/>
      <c r="L116"/>
      <c r="M116"/>
      <c r="N116"/>
      <c r="O116"/>
      <c r="W116"/>
      <c r="X116" s="95"/>
      <c r="Y116" s="95"/>
      <c r="Z116" s="95"/>
      <c r="AA116" s="95"/>
      <c r="AB116" s="95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126"/>
      <c r="AR116" s="126"/>
      <c r="AS116" s="126"/>
      <c r="AT116" s="126"/>
      <c r="AU116" s="126"/>
      <c r="AV116" s="126"/>
      <c r="AW116"/>
      <c r="AX116"/>
    </row>
    <row r="117" spans="2:50" s="120" customFormat="1">
      <c r="B117" s="81"/>
      <c r="C117" s="82"/>
      <c r="D117" s="82"/>
      <c r="E117" s="88"/>
      <c r="F117"/>
      <c r="H117" s="88"/>
      <c r="I117" s="122"/>
      <c r="J117" s="122"/>
      <c r="K117"/>
      <c r="L117"/>
      <c r="M117"/>
      <c r="N117"/>
      <c r="O117"/>
      <c r="W117"/>
      <c r="X117" s="95"/>
      <c r="Y117" s="95"/>
      <c r="Z117" s="95"/>
      <c r="AA117" s="95"/>
      <c r="AB117" s="95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126"/>
      <c r="AR117" s="126"/>
      <c r="AS117" s="126"/>
      <c r="AT117" s="126"/>
      <c r="AU117" s="126"/>
      <c r="AV117" s="126"/>
      <c r="AW117"/>
      <c r="AX117"/>
    </row>
    <row r="118" spans="2:50" s="120" customFormat="1">
      <c r="B118" s="81"/>
      <c r="C118" s="82"/>
      <c r="D118" s="82"/>
      <c r="E118" s="88"/>
      <c r="F118"/>
      <c r="H118" s="88"/>
      <c r="I118" s="122"/>
      <c r="J118" s="122"/>
      <c r="K118"/>
      <c r="L118"/>
      <c r="M118"/>
      <c r="N118"/>
      <c r="O118"/>
      <c r="W118"/>
      <c r="X118" s="95"/>
      <c r="Y118" s="95"/>
      <c r="Z118" s="95"/>
      <c r="AA118" s="95"/>
      <c r="AB118" s="95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126"/>
      <c r="AR118" s="126"/>
      <c r="AS118" s="126"/>
      <c r="AT118" s="126"/>
      <c r="AU118" s="126"/>
      <c r="AV118" s="126"/>
      <c r="AW118"/>
      <c r="AX118"/>
    </row>
    <row r="119" spans="2:50" s="120" customFormat="1">
      <c r="B119" s="81"/>
      <c r="C119" s="82"/>
      <c r="D119" s="82"/>
      <c r="E119" s="88"/>
      <c r="F119"/>
      <c r="H119" s="88"/>
      <c r="I119" s="122"/>
      <c r="J119" s="122"/>
      <c r="K119"/>
      <c r="L119"/>
      <c r="M119"/>
      <c r="N119"/>
      <c r="O119"/>
      <c r="W119"/>
      <c r="X119" s="95"/>
      <c r="Y119" s="95"/>
      <c r="Z119" s="95"/>
      <c r="AA119" s="95"/>
      <c r="AB119" s="95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126"/>
      <c r="AR119" s="126"/>
      <c r="AS119" s="126"/>
      <c r="AT119" s="126"/>
      <c r="AU119" s="126"/>
      <c r="AV119" s="126"/>
      <c r="AW119"/>
      <c r="AX119"/>
    </row>
    <row r="120" spans="2:50" s="120" customFormat="1">
      <c r="B120" s="81"/>
      <c r="C120" s="82"/>
      <c r="D120" s="82"/>
      <c r="E120" s="88"/>
      <c r="F120"/>
      <c r="H120" s="88"/>
      <c r="I120" s="122"/>
      <c r="J120" s="122"/>
      <c r="K120"/>
      <c r="L120"/>
      <c r="M120"/>
      <c r="N120"/>
      <c r="O120"/>
      <c r="W120"/>
      <c r="X120" s="95"/>
      <c r="Y120" s="95"/>
      <c r="Z120" s="95"/>
      <c r="AA120" s="95"/>
      <c r="AB120" s="95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126"/>
      <c r="AR120" s="126"/>
      <c r="AS120" s="126"/>
      <c r="AT120" s="126"/>
      <c r="AU120" s="126"/>
      <c r="AV120" s="126"/>
      <c r="AW120"/>
      <c r="AX120"/>
    </row>
    <row r="121" spans="2:50" s="120" customFormat="1">
      <c r="B121" s="81"/>
      <c r="C121" s="82"/>
      <c r="D121" s="82"/>
      <c r="E121" s="88"/>
      <c r="F121"/>
      <c r="H121" s="88"/>
      <c r="I121" s="122"/>
      <c r="J121" s="122"/>
      <c r="K121"/>
      <c r="L121"/>
      <c r="M121"/>
      <c r="N121"/>
      <c r="O121"/>
      <c r="W121"/>
      <c r="X121" s="95"/>
      <c r="Y121" s="95"/>
      <c r="Z121" s="95"/>
      <c r="AA121" s="95"/>
      <c r="AB121" s="9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126"/>
      <c r="AR121" s="126"/>
      <c r="AS121" s="126"/>
      <c r="AT121" s="126"/>
      <c r="AU121" s="126"/>
      <c r="AV121" s="126"/>
      <c r="AW121"/>
      <c r="AX121"/>
    </row>
    <row r="122" spans="2:50" s="120" customFormat="1">
      <c r="B122" s="81"/>
      <c r="C122" s="82"/>
      <c r="D122" s="82"/>
      <c r="E122" s="88"/>
      <c r="F122"/>
      <c r="H122" s="88"/>
      <c r="I122" s="122"/>
      <c r="J122" s="122"/>
      <c r="K122"/>
      <c r="L122"/>
      <c r="M122"/>
      <c r="N122"/>
      <c r="O122"/>
      <c r="W122"/>
      <c r="X122" s="95"/>
      <c r="Y122" s="95"/>
      <c r="Z122" s="95"/>
      <c r="AA122" s="95"/>
      <c r="AB122" s="95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126"/>
      <c r="AR122" s="126"/>
      <c r="AS122" s="126"/>
      <c r="AT122" s="126"/>
      <c r="AU122" s="126"/>
      <c r="AV122" s="126"/>
      <c r="AW122"/>
      <c r="AX122"/>
    </row>
    <row r="123" spans="2:50" s="120" customFormat="1">
      <c r="B123" s="81"/>
      <c r="C123" s="82"/>
      <c r="D123" s="82"/>
      <c r="E123" s="88"/>
      <c r="F123"/>
      <c r="H123" s="88"/>
      <c r="I123" s="122"/>
      <c r="J123" s="122"/>
      <c r="K123"/>
      <c r="L123"/>
      <c r="M123"/>
      <c r="N123"/>
      <c r="O123"/>
      <c r="W123"/>
      <c r="X123" s="95"/>
      <c r="Y123" s="95"/>
      <c r="Z123" s="95"/>
      <c r="AA123" s="95"/>
      <c r="AB123" s="95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126"/>
      <c r="AR123" s="126"/>
      <c r="AS123" s="126"/>
      <c r="AT123" s="126"/>
      <c r="AU123" s="126"/>
      <c r="AV123" s="126"/>
      <c r="AW123"/>
      <c r="AX123"/>
    </row>
    <row r="124" spans="2:50" s="120" customFormat="1">
      <c r="B124" s="81"/>
      <c r="C124" s="82"/>
      <c r="D124" s="82"/>
      <c r="E124" s="88"/>
      <c r="F124"/>
      <c r="H124" s="88"/>
      <c r="I124" s="122"/>
      <c r="J124" s="122"/>
      <c r="K124"/>
      <c r="L124"/>
      <c r="M124"/>
      <c r="N124"/>
      <c r="O124"/>
      <c r="W124"/>
      <c r="X124" s="95"/>
      <c r="Y124" s="95"/>
      <c r="Z124" s="95"/>
      <c r="AA124" s="95"/>
      <c r="AB124" s="95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126"/>
      <c r="AR124" s="126"/>
      <c r="AS124" s="126"/>
      <c r="AT124" s="126"/>
      <c r="AU124" s="126"/>
      <c r="AV124" s="126"/>
      <c r="AW124"/>
      <c r="AX124"/>
    </row>
    <row r="125" spans="2:50" s="120" customFormat="1">
      <c r="B125" s="81"/>
      <c r="C125" s="82"/>
      <c r="D125" s="82"/>
      <c r="E125" s="88"/>
      <c r="F125"/>
      <c r="H125" s="88"/>
      <c r="I125" s="122"/>
      <c r="J125" s="122"/>
      <c r="K125"/>
      <c r="L125"/>
      <c r="M125"/>
      <c r="N125"/>
      <c r="O125"/>
      <c r="W125"/>
      <c r="X125" s="95"/>
      <c r="Y125" s="95"/>
      <c r="Z125" s="95"/>
      <c r="AA125" s="95"/>
      <c r="AB125" s="9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126"/>
      <c r="AR125" s="126"/>
      <c r="AS125" s="126"/>
      <c r="AT125" s="126"/>
      <c r="AU125" s="126"/>
      <c r="AV125" s="126"/>
      <c r="AW125"/>
      <c r="AX125"/>
    </row>
    <row r="126" spans="2:50" s="120" customFormat="1">
      <c r="B126" s="81"/>
      <c r="C126" s="82"/>
      <c r="D126" s="82"/>
      <c r="E126" s="88"/>
      <c r="F126"/>
      <c r="H126" s="88"/>
      <c r="I126" s="122"/>
      <c r="J126" s="122"/>
      <c r="K126"/>
      <c r="L126"/>
      <c r="M126"/>
      <c r="N126"/>
      <c r="O126"/>
      <c r="W126"/>
      <c r="X126" s="95"/>
      <c r="Y126" s="95"/>
      <c r="Z126" s="95"/>
      <c r="AA126" s="95"/>
      <c r="AB126" s="95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126"/>
      <c r="AR126" s="126"/>
      <c r="AS126" s="126"/>
      <c r="AT126" s="126"/>
      <c r="AU126" s="126"/>
      <c r="AV126" s="126"/>
      <c r="AW126"/>
      <c r="AX126"/>
    </row>
    <row r="127" spans="2:50" s="120" customFormat="1">
      <c r="B127" s="81"/>
      <c r="C127" s="82"/>
      <c r="D127" s="82"/>
      <c r="E127" s="88"/>
      <c r="F127"/>
      <c r="H127" s="88"/>
      <c r="I127" s="122"/>
      <c r="J127" s="122"/>
      <c r="K127"/>
      <c r="L127"/>
      <c r="M127"/>
      <c r="N127"/>
      <c r="O127"/>
      <c r="W127"/>
      <c r="X127" s="95"/>
      <c r="Y127" s="95"/>
      <c r="Z127" s="95"/>
      <c r="AA127" s="95"/>
      <c r="AB127" s="95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126"/>
      <c r="AR127" s="126"/>
      <c r="AS127" s="126"/>
      <c r="AT127" s="126"/>
      <c r="AU127" s="126"/>
      <c r="AV127" s="126"/>
      <c r="AW127"/>
      <c r="AX127"/>
    </row>
    <row r="128" spans="2:50" s="120" customFormat="1">
      <c r="B128" s="81"/>
      <c r="C128" s="82"/>
      <c r="D128" s="82"/>
      <c r="E128" s="88"/>
      <c r="F128"/>
      <c r="H128" s="88"/>
      <c r="I128" s="122"/>
      <c r="J128" s="122"/>
      <c r="K128"/>
      <c r="L128"/>
      <c r="M128"/>
      <c r="N128"/>
      <c r="O128"/>
      <c r="W128"/>
      <c r="X128" s="95"/>
      <c r="Y128" s="95"/>
      <c r="Z128" s="95"/>
      <c r="AA128" s="95"/>
      <c r="AB128" s="95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126"/>
      <c r="AR128" s="126"/>
      <c r="AS128" s="126"/>
      <c r="AT128" s="126"/>
      <c r="AU128" s="126"/>
      <c r="AV128" s="126"/>
      <c r="AW128"/>
      <c r="AX128"/>
    </row>
    <row r="129" spans="2:50" s="120" customFormat="1">
      <c r="B129" s="81"/>
      <c r="C129" s="82"/>
      <c r="D129" s="82"/>
      <c r="E129" s="88"/>
      <c r="F129"/>
      <c r="H129" s="88"/>
      <c r="I129" s="122"/>
      <c r="J129" s="122"/>
      <c r="K129"/>
      <c r="L129"/>
      <c r="M129"/>
      <c r="N129"/>
      <c r="O129"/>
      <c r="W129"/>
      <c r="X129" s="95"/>
      <c r="Y129" s="95"/>
      <c r="Z129" s="95"/>
      <c r="AA129" s="95"/>
      <c r="AB129" s="95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126"/>
      <c r="AR129" s="126"/>
      <c r="AS129" s="126"/>
      <c r="AT129" s="126"/>
      <c r="AU129" s="126"/>
      <c r="AV129" s="126"/>
      <c r="AW129"/>
      <c r="AX129"/>
    </row>
    <row r="130" spans="2:50" s="120" customFormat="1">
      <c r="B130" s="81"/>
      <c r="C130" s="82"/>
      <c r="D130" s="82"/>
      <c r="E130" s="88"/>
      <c r="F130"/>
      <c r="H130" s="88"/>
      <c r="I130" s="122"/>
      <c r="J130" s="122"/>
      <c r="K130"/>
      <c r="L130"/>
      <c r="M130"/>
      <c r="N130"/>
      <c r="O130"/>
      <c r="W130"/>
      <c r="X130" s="95"/>
      <c r="Y130" s="95"/>
      <c r="Z130" s="95"/>
      <c r="AA130" s="95"/>
      <c r="AB130" s="95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26"/>
      <c r="AR130" s="126"/>
      <c r="AS130" s="126"/>
      <c r="AT130" s="126"/>
      <c r="AU130" s="126"/>
      <c r="AV130" s="126"/>
      <c r="AW130"/>
      <c r="AX130"/>
    </row>
    <row r="131" spans="2:50" s="120" customFormat="1">
      <c r="B131" s="81"/>
      <c r="C131" s="82"/>
      <c r="D131" s="82"/>
      <c r="E131" s="88"/>
      <c r="F131"/>
      <c r="H131" s="88"/>
      <c r="I131" s="122"/>
      <c r="J131" s="122"/>
      <c r="K131"/>
      <c r="L131"/>
      <c r="M131"/>
      <c r="N131"/>
      <c r="O131"/>
      <c r="W131"/>
      <c r="X131" s="95"/>
      <c r="Y131" s="95"/>
      <c r="Z131" s="95"/>
      <c r="AA131" s="95"/>
      <c r="AB131" s="95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26"/>
      <c r="AR131" s="126"/>
      <c r="AS131" s="126"/>
      <c r="AT131" s="126"/>
      <c r="AU131" s="126"/>
      <c r="AV131" s="126"/>
      <c r="AW131"/>
      <c r="AX131"/>
    </row>
    <row r="132" spans="2:50" s="120" customFormat="1">
      <c r="B132" s="81"/>
      <c r="C132" s="82"/>
      <c r="D132" s="82"/>
      <c r="E132" s="88"/>
      <c r="F132"/>
      <c r="H132" s="88"/>
      <c r="I132" s="122"/>
      <c r="J132" s="122"/>
      <c r="K132"/>
      <c r="L132"/>
      <c r="M132"/>
      <c r="N132"/>
      <c r="O132"/>
      <c r="W132"/>
      <c r="X132" s="95"/>
      <c r="Y132" s="95"/>
      <c r="Z132" s="95"/>
      <c r="AA132" s="95"/>
      <c r="AB132" s="95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26"/>
      <c r="AR132" s="126"/>
      <c r="AS132" s="126"/>
      <c r="AT132" s="126"/>
      <c r="AU132" s="126"/>
      <c r="AV132" s="126"/>
      <c r="AW132"/>
      <c r="AX132"/>
    </row>
    <row r="133" spans="2:50" s="120" customFormat="1">
      <c r="B133" s="81"/>
      <c r="C133" s="82"/>
      <c r="D133" s="82"/>
      <c r="E133" s="88"/>
      <c r="F133"/>
      <c r="H133" s="88"/>
      <c r="I133" s="122"/>
      <c r="J133" s="122"/>
      <c r="K133"/>
      <c r="L133"/>
      <c r="M133"/>
      <c r="N133"/>
      <c r="O133"/>
      <c r="W133"/>
      <c r="X133" s="95"/>
      <c r="Y133" s="95"/>
      <c r="Z133" s="95"/>
      <c r="AA133" s="95"/>
      <c r="AB133" s="95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 s="126"/>
      <c r="AR133" s="126"/>
      <c r="AS133" s="126"/>
      <c r="AT133" s="126"/>
      <c r="AU133" s="126"/>
      <c r="AV133" s="126"/>
      <c r="AW133"/>
      <c r="AX133"/>
    </row>
    <row r="134" spans="2:50" s="120" customFormat="1">
      <c r="B134" s="81"/>
      <c r="C134" s="82"/>
      <c r="D134" s="82"/>
      <c r="E134" s="88"/>
      <c r="F134"/>
      <c r="H134" s="88"/>
      <c r="I134" s="122"/>
      <c r="J134" s="122"/>
      <c r="K134"/>
      <c r="L134"/>
      <c r="M134"/>
      <c r="N134"/>
      <c r="O134"/>
      <c r="W134"/>
      <c r="X134" s="95"/>
      <c r="Y134" s="95"/>
      <c r="Z134" s="95"/>
      <c r="AA134" s="95"/>
      <c r="AB134" s="95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126"/>
      <c r="AR134" s="126"/>
      <c r="AS134" s="126"/>
      <c r="AT134" s="126"/>
      <c r="AU134" s="126"/>
      <c r="AV134" s="126"/>
      <c r="AW134"/>
      <c r="AX134"/>
    </row>
    <row r="135" spans="2:50" s="120" customFormat="1">
      <c r="B135" s="81"/>
      <c r="C135" s="82"/>
      <c r="D135" s="82"/>
      <c r="E135" s="88"/>
      <c r="F135"/>
      <c r="H135" s="88"/>
      <c r="I135" s="122"/>
      <c r="J135" s="122"/>
      <c r="K135"/>
      <c r="L135"/>
      <c r="M135"/>
      <c r="N135"/>
      <c r="O135"/>
      <c r="W135"/>
      <c r="X135" s="95"/>
      <c r="Y135" s="95"/>
      <c r="Z135" s="95"/>
      <c r="AA135" s="95"/>
      <c r="AB135" s="9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Q135" s="126"/>
      <c r="AR135" s="126"/>
      <c r="AS135" s="126"/>
      <c r="AT135" s="126"/>
      <c r="AU135" s="126"/>
      <c r="AV135" s="126"/>
      <c r="AW135"/>
      <c r="AX135"/>
    </row>
    <row r="136" spans="2:50" s="120" customFormat="1">
      <c r="B136" s="81"/>
      <c r="C136" s="82"/>
      <c r="D136" s="82"/>
      <c r="E136" s="88"/>
      <c r="F136"/>
      <c r="H136" s="88"/>
      <c r="I136" s="122"/>
      <c r="J136" s="122"/>
      <c r="K136"/>
      <c r="L136"/>
      <c r="M136"/>
      <c r="N136"/>
      <c r="O136"/>
      <c r="W136"/>
      <c r="X136" s="95"/>
      <c r="Y136" s="95"/>
      <c r="Z136" s="95"/>
      <c r="AA136" s="95"/>
      <c r="AB136" s="95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Q136" s="126"/>
      <c r="AR136" s="126"/>
      <c r="AS136" s="126"/>
      <c r="AT136" s="126"/>
      <c r="AU136" s="126"/>
      <c r="AV136" s="126"/>
      <c r="AW136"/>
      <c r="AX136"/>
    </row>
    <row r="137" spans="2:50" s="120" customFormat="1">
      <c r="B137" s="81"/>
      <c r="C137" s="82"/>
      <c r="D137" s="82"/>
      <c r="E137" s="88"/>
      <c r="F137"/>
      <c r="H137" s="88"/>
      <c r="I137" s="122"/>
      <c r="J137" s="122"/>
      <c r="K137"/>
      <c r="L137"/>
      <c r="M137"/>
      <c r="N137"/>
      <c r="O137"/>
      <c r="W137"/>
      <c r="X137" s="95"/>
      <c r="Y137" s="95"/>
      <c r="Z137" s="95"/>
      <c r="AA137" s="95"/>
      <c r="AB137" s="95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Q137" s="126"/>
      <c r="AR137" s="126"/>
      <c r="AS137" s="126"/>
      <c r="AT137" s="126"/>
      <c r="AU137" s="126"/>
      <c r="AV137" s="126"/>
      <c r="AW137"/>
      <c r="AX137"/>
    </row>
    <row r="138" spans="2:50" s="120" customFormat="1">
      <c r="B138" s="81"/>
      <c r="C138" s="82"/>
      <c r="D138" s="82"/>
      <c r="E138" s="88"/>
      <c r="F138"/>
      <c r="H138" s="88"/>
      <c r="I138" s="122"/>
      <c r="J138" s="122"/>
      <c r="K138"/>
      <c r="L138"/>
      <c r="M138"/>
      <c r="N138"/>
      <c r="O138"/>
      <c r="W138"/>
      <c r="X138" s="95"/>
      <c r="Y138" s="95"/>
      <c r="Z138" s="95"/>
      <c r="AA138" s="95"/>
      <c r="AB138" s="95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Q138" s="126"/>
      <c r="AR138" s="126"/>
      <c r="AS138" s="126"/>
      <c r="AT138" s="126"/>
      <c r="AU138" s="126"/>
      <c r="AV138" s="126"/>
      <c r="AW138"/>
      <c r="AX138"/>
    </row>
    <row r="139" spans="2:50" s="120" customFormat="1">
      <c r="B139" s="81"/>
      <c r="C139" s="82"/>
      <c r="D139" s="82"/>
      <c r="E139" s="88"/>
      <c r="F139"/>
      <c r="H139" s="88"/>
      <c r="I139" s="122"/>
      <c r="J139" s="122"/>
      <c r="K139"/>
      <c r="L139"/>
      <c r="M139"/>
      <c r="N139"/>
      <c r="O139"/>
      <c r="W139"/>
      <c r="X139" s="95"/>
      <c r="Y139" s="95"/>
      <c r="Z139" s="95"/>
      <c r="AA139" s="95"/>
      <c r="AB139" s="95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Q139" s="126"/>
      <c r="AR139" s="126"/>
      <c r="AS139" s="126"/>
      <c r="AT139" s="126"/>
      <c r="AU139" s="126"/>
      <c r="AV139" s="126"/>
      <c r="AW139"/>
      <c r="AX139"/>
    </row>
    <row r="140" spans="2:50" s="120" customFormat="1">
      <c r="B140" s="81"/>
      <c r="C140" s="82"/>
      <c r="D140" s="82"/>
      <c r="E140" s="88"/>
      <c r="F140"/>
      <c r="H140" s="88"/>
      <c r="I140" s="122"/>
      <c r="J140" s="122"/>
      <c r="K140"/>
      <c r="L140"/>
      <c r="M140"/>
      <c r="N140"/>
      <c r="O140"/>
      <c r="W140"/>
      <c r="X140" s="95"/>
      <c r="Y140" s="95"/>
      <c r="Z140" s="95"/>
      <c r="AA140" s="95"/>
      <c r="AB140" s="95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Q140" s="126"/>
      <c r="AR140" s="126"/>
      <c r="AS140" s="126"/>
      <c r="AT140" s="126"/>
      <c r="AU140" s="126"/>
      <c r="AV140" s="126"/>
      <c r="AW140"/>
      <c r="AX140"/>
    </row>
    <row r="141" spans="2:50" s="120" customFormat="1">
      <c r="B141" s="81"/>
      <c r="C141" s="82"/>
      <c r="D141" s="82"/>
      <c r="E141" s="88"/>
      <c r="F141"/>
      <c r="G141" s="88"/>
      <c r="H141" s="88"/>
      <c r="I141" s="88"/>
      <c r="J141" s="88"/>
      <c r="K141" s="88"/>
      <c r="L141"/>
      <c r="M141"/>
      <c r="N141"/>
      <c r="O141"/>
      <c r="P141" s="88"/>
      <c r="Q141" s="122"/>
      <c r="R141" s="122"/>
      <c r="S141"/>
      <c r="AD141"/>
      <c r="AE141"/>
      <c r="AF141"/>
      <c r="AG141"/>
      <c r="AH141" s="95"/>
      <c r="AI141" s="95"/>
      <c r="AJ141" s="95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120" customFormat="1">
      <c r="B142" s="81"/>
      <c r="C142" s="82"/>
      <c r="D142" s="82"/>
      <c r="E142" s="88"/>
      <c r="F142"/>
      <c r="G142" s="88"/>
      <c r="H142" s="88"/>
      <c r="I142" s="88"/>
      <c r="J142" s="88"/>
      <c r="K142" s="88"/>
      <c r="L142"/>
      <c r="M142"/>
      <c r="N142"/>
      <c r="O142"/>
      <c r="P142" s="88"/>
      <c r="Q142" s="122"/>
      <c r="R142" s="122"/>
      <c r="S142"/>
      <c r="AD142"/>
      <c r="AE142"/>
      <c r="AF142"/>
      <c r="AG142"/>
      <c r="AH142" s="95"/>
      <c r="AI142" s="95"/>
      <c r="AJ142" s="95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120" customFormat="1">
      <c r="B143" s="81"/>
      <c r="C143" s="82"/>
      <c r="D143" s="82"/>
      <c r="E143" s="88"/>
      <c r="F143"/>
      <c r="G143" s="88"/>
      <c r="H143" s="88"/>
      <c r="I143" s="88"/>
      <c r="J143" s="88"/>
      <c r="K143" s="88"/>
      <c r="L143"/>
      <c r="M143"/>
      <c r="N143"/>
      <c r="O143"/>
      <c r="P143" s="88"/>
      <c r="Q143" s="122"/>
      <c r="R143" s="122"/>
      <c r="S143"/>
      <c r="AD143"/>
      <c r="AE143"/>
      <c r="AF143"/>
      <c r="AG143"/>
      <c r="AH143" s="95"/>
      <c r="AI143" s="95"/>
      <c r="AJ143" s="95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120" customFormat="1">
      <c r="B144" s="81"/>
      <c r="C144" s="82"/>
      <c r="D144" s="82"/>
      <c r="E144" s="88"/>
      <c r="F144"/>
      <c r="G144" s="88"/>
      <c r="H144" s="88"/>
      <c r="I144" s="88"/>
      <c r="J144" s="88"/>
      <c r="K144" s="88"/>
      <c r="L144"/>
      <c r="M144"/>
      <c r="N144"/>
      <c r="O144"/>
      <c r="P144" s="88"/>
      <c r="Q144" s="122"/>
      <c r="R144" s="122"/>
      <c r="S144"/>
      <c r="AD144" s="95"/>
      <c r="AE144" s="95"/>
      <c r="AF144" s="95"/>
      <c r="AG144" s="95"/>
      <c r="AH144" s="95"/>
      <c r="AI144" s="95"/>
      <c r="AJ144" s="95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120" customFormat="1">
      <c r="B145" s="81"/>
      <c r="C145" s="82"/>
      <c r="D145" s="82"/>
      <c r="E145" s="88"/>
      <c r="F145"/>
      <c r="G145" s="88"/>
      <c r="H145" s="88"/>
      <c r="I145" s="88"/>
      <c r="J145" s="88"/>
      <c r="K145" s="88"/>
      <c r="L145"/>
      <c r="M145"/>
      <c r="N145"/>
      <c r="O145"/>
      <c r="P145" s="88"/>
      <c r="Q145" s="122"/>
      <c r="R145" s="122"/>
      <c r="S145"/>
      <c r="AD145" s="95"/>
      <c r="AE145" s="95"/>
      <c r="AF145" s="95"/>
      <c r="AG145" s="95"/>
      <c r="AH145" s="95"/>
      <c r="AI145" s="95"/>
      <c r="AJ145" s="9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120" customFormat="1">
      <c r="B146" s="81"/>
      <c r="C146" s="82"/>
      <c r="D146" s="82"/>
      <c r="E146" s="88"/>
      <c r="F146"/>
      <c r="G146" s="88"/>
      <c r="H146" s="88"/>
      <c r="I146" s="88"/>
      <c r="J146" s="88"/>
      <c r="K146" s="88"/>
      <c r="L146"/>
      <c r="M146"/>
      <c r="N146"/>
      <c r="O146"/>
      <c r="P146" s="88"/>
      <c r="Q146" s="122"/>
      <c r="R146" s="122"/>
      <c r="S146"/>
      <c r="AD146" s="95"/>
      <c r="AE146" s="95"/>
      <c r="AF146" s="95"/>
      <c r="AG146" s="95"/>
      <c r="AH146" s="95"/>
      <c r="AI146" s="95"/>
      <c r="AJ146" s="95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120" customFormat="1">
      <c r="B147" s="81"/>
      <c r="C147" s="82"/>
      <c r="D147" s="82"/>
      <c r="E147" s="88"/>
      <c r="F147"/>
      <c r="G147" s="88"/>
      <c r="H147" s="88"/>
      <c r="I147" s="88"/>
      <c r="J147" s="88"/>
      <c r="K147" s="88"/>
      <c r="L147"/>
      <c r="M147"/>
      <c r="N147"/>
      <c r="O147"/>
      <c r="P147" s="88"/>
      <c r="Q147" s="122"/>
      <c r="R147" s="122"/>
      <c r="S147"/>
      <c r="AD147" s="95"/>
      <c r="AE147" s="95"/>
      <c r="AF147" s="95"/>
      <c r="AG147" s="95"/>
      <c r="AH147" s="95"/>
      <c r="AI147" s="95"/>
      <c r="AJ147" s="95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120" customFormat="1">
      <c r="B148" s="81"/>
      <c r="C148" s="82"/>
      <c r="D148" s="82"/>
      <c r="E148" s="88"/>
      <c r="F148"/>
      <c r="G148" s="88"/>
      <c r="H148" s="88"/>
      <c r="I148" s="88"/>
      <c r="J148" s="88"/>
      <c r="K148" s="88"/>
      <c r="L148"/>
      <c r="M148"/>
      <c r="N148"/>
      <c r="O148"/>
      <c r="P148" s="88"/>
      <c r="Q148" s="122"/>
      <c r="R148" s="122"/>
      <c r="S148"/>
      <c r="AD148" s="95"/>
      <c r="AE148" s="95"/>
      <c r="AF148" s="95"/>
      <c r="AG148" s="95"/>
      <c r="AH148" s="95"/>
      <c r="AI148" s="95"/>
      <c r="AJ148" s="95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120" customFormat="1">
      <c r="B149" s="81"/>
      <c r="C149" s="82"/>
      <c r="D149" s="82"/>
      <c r="E149" s="88"/>
      <c r="F149"/>
      <c r="G149" s="88"/>
      <c r="H149" s="88"/>
      <c r="I149" s="88"/>
      <c r="J149" s="88"/>
      <c r="K149" s="88"/>
      <c r="L149"/>
      <c r="M149"/>
      <c r="N149"/>
      <c r="O149"/>
      <c r="P149" s="88"/>
      <c r="Q149" s="122"/>
      <c r="R149" s="122"/>
      <c r="S149"/>
      <c r="AD149" s="95"/>
      <c r="AE149" s="95"/>
      <c r="AF149" s="95"/>
      <c r="AG149" s="95"/>
      <c r="AH149" s="95"/>
      <c r="AI149" s="95"/>
      <c r="AJ149" s="95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120" customFormat="1">
      <c r="B150" s="81"/>
      <c r="C150" s="82"/>
      <c r="D150" s="82"/>
      <c r="E150" s="88"/>
      <c r="F150"/>
      <c r="G150" s="88"/>
      <c r="H150" s="88"/>
      <c r="I150" s="88"/>
      <c r="J150" s="88"/>
      <c r="K150" s="88"/>
      <c r="L150"/>
      <c r="M150"/>
      <c r="N150"/>
      <c r="O150"/>
      <c r="P150" s="88"/>
      <c r="Q150" s="122"/>
      <c r="R150" s="122"/>
      <c r="S150"/>
      <c r="AD150" s="95"/>
      <c r="AE150" s="95"/>
      <c r="AF150" s="95"/>
      <c r="AG150" s="95"/>
      <c r="AH150" s="95"/>
      <c r="AI150" s="95"/>
      <c r="AJ150" s="95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120" customFormat="1">
      <c r="B151" s="81"/>
      <c r="C151" s="82"/>
      <c r="D151" s="82"/>
      <c r="E151" s="88"/>
      <c r="F151"/>
      <c r="G151" s="88"/>
      <c r="H151" s="88"/>
      <c r="I151" s="88"/>
      <c r="J151" s="88"/>
      <c r="K151" s="88"/>
      <c r="L151"/>
      <c r="M151"/>
      <c r="N151"/>
      <c r="O151"/>
      <c r="P151" s="88"/>
      <c r="Q151" s="122"/>
      <c r="R151" s="122"/>
      <c r="S151"/>
      <c r="AD151" s="95"/>
      <c r="AE151" s="95"/>
      <c r="AF151" s="95"/>
      <c r="AG151" s="95"/>
      <c r="AH151" s="95"/>
      <c r="AI151" s="95"/>
      <c r="AJ151" s="95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120" customFormat="1">
      <c r="B152" s="81"/>
      <c r="C152" s="82"/>
      <c r="D152" s="82"/>
      <c r="E152" s="88"/>
      <c r="F152"/>
      <c r="G152" s="88"/>
      <c r="H152" s="88"/>
      <c r="I152" s="88"/>
      <c r="J152" s="88"/>
      <c r="K152" s="88"/>
      <c r="L152"/>
      <c r="M152"/>
      <c r="N152"/>
      <c r="O152"/>
      <c r="P152" s="88"/>
      <c r="Q152" s="122"/>
      <c r="R152" s="122"/>
      <c r="S152"/>
      <c r="AD152" s="95"/>
      <c r="AE152" s="95"/>
      <c r="AF152" s="95"/>
      <c r="AG152" s="95"/>
      <c r="AH152" s="95"/>
      <c r="AI152" s="95"/>
      <c r="AJ152" s="95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120" customFormat="1">
      <c r="B153" s="81"/>
      <c r="C153" s="82"/>
      <c r="D153" s="82"/>
      <c r="E153" s="88"/>
      <c r="F153"/>
      <c r="G153" s="88"/>
      <c r="H153" s="88"/>
      <c r="I153" s="88"/>
      <c r="J153" s="88"/>
      <c r="K153" s="88"/>
      <c r="L153"/>
      <c r="M153"/>
      <c r="N153"/>
      <c r="O153"/>
      <c r="P153" s="88"/>
      <c r="Q153" s="122"/>
      <c r="R153" s="122"/>
      <c r="S153"/>
      <c r="AD153" s="95"/>
      <c r="AE153" s="95"/>
      <c r="AF153" s="95"/>
      <c r="AG153" s="95"/>
      <c r="AH153" s="95"/>
      <c r="AI153" s="95"/>
      <c r="AJ153" s="95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120" customFormat="1">
      <c r="B154" s="81"/>
      <c r="C154" s="82"/>
      <c r="D154" s="82"/>
      <c r="E154" s="88"/>
      <c r="F154"/>
      <c r="G154" s="88"/>
      <c r="H154" s="88"/>
      <c r="I154" s="88"/>
      <c r="J154" s="88"/>
      <c r="K154" s="88"/>
      <c r="L154"/>
      <c r="M154"/>
      <c r="N154"/>
      <c r="O154"/>
      <c r="P154" s="88"/>
      <c r="Q154" s="122"/>
      <c r="R154" s="122"/>
      <c r="S154"/>
      <c r="AD154" s="95"/>
      <c r="AE154" s="95"/>
      <c r="AF154" s="95"/>
      <c r="AG154" s="95"/>
      <c r="AH154" s="95"/>
      <c r="AI154" s="95"/>
      <c r="AJ154" s="95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120" customFormat="1">
      <c r="B155" s="81"/>
      <c r="C155" s="82"/>
      <c r="D155" s="82"/>
      <c r="E155" s="88"/>
      <c r="F155"/>
      <c r="G155" s="88"/>
      <c r="H155" s="88"/>
      <c r="I155" s="88"/>
      <c r="J155" s="88"/>
      <c r="K155" s="88"/>
      <c r="L155"/>
      <c r="M155"/>
      <c r="N155"/>
      <c r="O155"/>
      <c r="P155" s="88"/>
      <c r="Q155" s="122"/>
      <c r="R155" s="122"/>
      <c r="S155"/>
      <c r="AD155" s="95"/>
      <c r="AE155" s="95"/>
      <c r="AF155" s="95"/>
      <c r="AG155" s="95"/>
      <c r="AH155" s="95"/>
      <c r="AI155" s="95"/>
      <c r="AJ155" s="9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120" customFormat="1">
      <c r="B156" s="81"/>
      <c r="C156" s="82"/>
      <c r="D156" s="82"/>
      <c r="E156" s="88"/>
      <c r="F156"/>
      <c r="G156" s="88"/>
      <c r="H156" s="88"/>
      <c r="I156" s="88"/>
      <c r="J156" s="88"/>
      <c r="K156" s="88"/>
      <c r="L156"/>
      <c r="M156"/>
      <c r="N156"/>
      <c r="O156"/>
      <c r="P156" s="88"/>
      <c r="Q156" s="122"/>
      <c r="R156" s="122"/>
      <c r="S156"/>
      <c r="AD156" s="95"/>
      <c r="AE156" s="95"/>
      <c r="AF156" s="95"/>
      <c r="AG156" s="95"/>
      <c r="AH156" s="95"/>
      <c r="AI156" s="95"/>
      <c r="AJ156" s="95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120" customFormat="1">
      <c r="B157" s="81"/>
      <c r="C157" s="82"/>
      <c r="D157" s="82"/>
      <c r="E157" s="88"/>
      <c r="F157"/>
      <c r="G157" s="88"/>
      <c r="H157" s="88"/>
      <c r="I157" s="88"/>
      <c r="J157" s="88"/>
      <c r="K157" s="88"/>
      <c r="L157"/>
      <c r="M157"/>
      <c r="N157"/>
      <c r="O157"/>
      <c r="P157" s="88"/>
      <c r="Q157" s="122"/>
      <c r="R157" s="122"/>
      <c r="S157"/>
      <c r="AD157" s="95"/>
      <c r="AE157" s="95"/>
      <c r="AF157" s="95"/>
      <c r="AG157" s="95"/>
      <c r="AH157" s="95"/>
      <c r="AI157" s="95"/>
      <c r="AJ157" s="95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120" customFormat="1">
      <c r="B158" s="81"/>
      <c r="C158" s="82"/>
      <c r="D158" s="82"/>
      <c r="E158" s="88"/>
      <c r="F158"/>
      <c r="G158" s="88"/>
      <c r="H158" s="88"/>
      <c r="I158" s="88"/>
      <c r="J158" s="88"/>
      <c r="K158" s="88"/>
      <c r="L158"/>
      <c r="M158"/>
      <c r="N158"/>
      <c r="O158"/>
      <c r="P158" s="88"/>
      <c r="Q158" s="122"/>
      <c r="R158" s="122"/>
      <c r="S158"/>
      <c r="AD158" s="95"/>
      <c r="AE158" s="95"/>
      <c r="AF158" s="95"/>
      <c r="AG158" s="95"/>
      <c r="AH158" s="95"/>
      <c r="AI158" s="95"/>
      <c r="AJ158" s="95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120" customFormat="1">
      <c r="B159" s="81"/>
      <c r="C159" s="82"/>
      <c r="D159" s="82"/>
      <c r="E159" s="88"/>
      <c r="F159"/>
      <c r="G159" s="88"/>
      <c r="H159" s="88"/>
      <c r="I159" s="88"/>
      <c r="J159" s="88"/>
      <c r="K159" s="88"/>
      <c r="L159"/>
      <c r="M159"/>
      <c r="N159"/>
      <c r="O159"/>
      <c r="P159" s="88"/>
      <c r="Q159" s="122"/>
      <c r="R159" s="122"/>
      <c r="S159"/>
      <c r="AD159" s="95"/>
      <c r="AE159" s="95"/>
      <c r="AF159" s="95"/>
      <c r="AG159" s="95"/>
      <c r="AH159" s="95"/>
      <c r="AI159" s="95"/>
      <c r="AJ159" s="95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120" customFormat="1">
      <c r="B160" s="81"/>
      <c r="C160" s="82"/>
      <c r="D160" s="82"/>
      <c r="E160" s="88"/>
      <c r="F160"/>
      <c r="G160" s="88"/>
      <c r="H160" s="88"/>
      <c r="I160" s="88"/>
      <c r="J160" s="88"/>
      <c r="K160" s="88"/>
      <c r="L160"/>
      <c r="M160"/>
      <c r="N160"/>
      <c r="O160"/>
      <c r="P160" s="88"/>
      <c r="Q160" s="122"/>
      <c r="R160" s="122"/>
      <c r="S160"/>
      <c r="AD160" s="95"/>
      <c r="AE160" s="95"/>
      <c r="AF160" s="95"/>
      <c r="AG160" s="95"/>
      <c r="AH160" s="95"/>
      <c r="AI160" s="95"/>
      <c r="AJ160" s="95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120" customFormat="1">
      <c r="B161" s="81"/>
      <c r="C161" s="82"/>
      <c r="D161" s="82"/>
      <c r="E161" s="88"/>
      <c r="F161"/>
      <c r="G161" s="88"/>
      <c r="H161" s="88"/>
      <c r="I161" s="88"/>
      <c r="J161" s="88"/>
      <c r="K161" s="88"/>
      <c r="L161"/>
      <c r="M161"/>
      <c r="N161"/>
      <c r="O161"/>
      <c r="P161" s="88"/>
      <c r="Q161" s="122"/>
      <c r="R161" s="122"/>
      <c r="S161"/>
      <c r="AD161" s="95"/>
      <c r="AE161" s="95"/>
      <c r="AF161" s="95"/>
      <c r="AG161" s="95"/>
      <c r="AH161" s="95"/>
      <c r="AI161" s="95"/>
      <c r="AJ161" s="95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120" customFormat="1">
      <c r="B162" s="81"/>
      <c r="C162" s="82"/>
      <c r="D162" s="82"/>
      <c r="E162" s="88"/>
      <c r="F162"/>
      <c r="G162" s="88"/>
      <c r="H162" s="88"/>
      <c r="I162" s="88"/>
      <c r="J162" s="88"/>
      <c r="K162" s="88"/>
      <c r="L162"/>
      <c r="M162"/>
      <c r="N162"/>
      <c r="O162"/>
      <c r="P162" s="88"/>
      <c r="Q162" s="122"/>
      <c r="R162" s="122"/>
      <c r="S162"/>
      <c r="AD162"/>
      <c r="AE162" s="95"/>
      <c r="AF162" s="95"/>
      <c r="AG162" s="95"/>
      <c r="AH162" s="95"/>
      <c r="AI162" s="95"/>
      <c r="AJ162" s="95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120" customFormat="1">
      <c r="B163" s="81"/>
      <c r="C163" s="82"/>
      <c r="D163" s="82"/>
      <c r="E163" s="88"/>
      <c r="F163"/>
      <c r="G163" s="88"/>
      <c r="H163" s="88"/>
      <c r="I163" s="88"/>
      <c r="J163" s="88"/>
      <c r="K163" s="88"/>
      <c r="L163"/>
      <c r="M163"/>
      <c r="N163"/>
      <c r="O163"/>
      <c r="P163" s="88"/>
      <c r="Q163" s="122"/>
      <c r="R163" s="122"/>
      <c r="S163"/>
      <c r="AD163"/>
      <c r="AE163" s="95"/>
      <c r="AF163" s="95"/>
      <c r="AG163" s="95"/>
      <c r="AH163" s="95"/>
      <c r="AI163" s="95"/>
      <c r="AJ163" s="95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120" customFormat="1">
      <c r="B164" s="81"/>
      <c r="C164" s="82"/>
      <c r="D164" s="82"/>
      <c r="E164" s="88"/>
      <c r="F164"/>
      <c r="G164" s="88"/>
      <c r="H164" s="88"/>
      <c r="I164" s="88"/>
      <c r="J164" s="88"/>
      <c r="K164" s="88"/>
      <c r="L164"/>
      <c r="M164"/>
      <c r="N164"/>
      <c r="O164"/>
      <c r="P164" s="88"/>
      <c r="Q164" s="122"/>
      <c r="R164" s="122"/>
      <c r="S164"/>
      <c r="AD164"/>
      <c r="AE164" s="95"/>
      <c r="AF164" s="95"/>
      <c r="AG164" s="95"/>
      <c r="AH164" s="95"/>
      <c r="AI164" s="95"/>
      <c r="AJ164" s="95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120" customFormat="1">
      <c r="B165" s="81"/>
      <c r="C165" s="82"/>
      <c r="D165" s="82"/>
      <c r="E165" s="88"/>
      <c r="F165"/>
      <c r="G165" s="88"/>
      <c r="H165" s="88"/>
      <c r="I165" s="88"/>
      <c r="J165" s="88"/>
      <c r="K165" s="88"/>
      <c r="L165"/>
      <c r="M165"/>
      <c r="N165"/>
      <c r="O165"/>
      <c r="P165" s="88"/>
      <c r="Q165" s="122"/>
      <c r="R165" s="122"/>
      <c r="S165"/>
      <c r="AD165"/>
      <c r="AE165" s="95"/>
      <c r="AF165" s="95"/>
      <c r="AG165" s="95"/>
      <c r="AH165" s="95"/>
      <c r="AI165" s="95"/>
      <c r="AJ165" s="9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120" customFormat="1">
      <c r="B166" s="81"/>
      <c r="C166" s="82"/>
      <c r="D166" s="82"/>
      <c r="E166" s="88"/>
      <c r="F166"/>
      <c r="G166" s="88"/>
      <c r="H166" s="88"/>
      <c r="I166" s="88"/>
      <c r="J166" s="88"/>
      <c r="K166" s="88"/>
      <c r="L166"/>
      <c r="M166"/>
      <c r="N166"/>
      <c r="O166"/>
      <c r="P166" s="88"/>
      <c r="Q166" s="122"/>
      <c r="R166" s="122"/>
      <c r="S166"/>
      <c r="AD166"/>
      <c r="AE166" s="95"/>
      <c r="AF166" s="95"/>
      <c r="AG166" s="95"/>
      <c r="AH166" s="95"/>
      <c r="AI166" s="95"/>
      <c r="AJ166" s="95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120" customFormat="1">
      <c r="B167" s="81"/>
      <c r="C167" s="82"/>
      <c r="D167" s="82"/>
      <c r="E167" s="88"/>
      <c r="F167"/>
      <c r="G167" s="88"/>
      <c r="H167" s="88"/>
      <c r="I167" s="88"/>
      <c r="J167" s="88"/>
      <c r="K167" s="88"/>
      <c r="L167"/>
      <c r="M167"/>
      <c r="N167"/>
      <c r="O167"/>
      <c r="P167" s="88"/>
      <c r="Q167" s="122"/>
      <c r="R167" s="122"/>
      <c r="S167"/>
      <c r="AD167"/>
      <c r="AE167" s="95"/>
      <c r="AF167" s="95"/>
      <c r="AG167" s="95"/>
      <c r="AH167" s="95"/>
      <c r="AI167" s="95"/>
      <c r="AJ167" s="95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120" customFormat="1">
      <c r="B168" s="81"/>
      <c r="C168" s="82"/>
      <c r="D168" s="82"/>
      <c r="E168" s="88"/>
      <c r="F168"/>
      <c r="G168" s="88"/>
      <c r="H168" s="88"/>
      <c r="I168" s="88"/>
      <c r="J168" s="88"/>
      <c r="K168" s="88"/>
      <c r="L168"/>
      <c r="M168"/>
      <c r="N168"/>
      <c r="O168"/>
      <c r="P168" s="88"/>
      <c r="Q168" s="122"/>
      <c r="R168" s="122"/>
      <c r="S168"/>
      <c r="AD168"/>
      <c r="AE168" s="95"/>
      <c r="AF168" s="95"/>
      <c r="AG168" s="95"/>
      <c r="AH168" s="95"/>
      <c r="AI168" s="95"/>
      <c r="AJ168" s="95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120" customFormat="1">
      <c r="B169" s="81"/>
      <c r="C169" s="82"/>
      <c r="D169" s="82"/>
      <c r="E169" s="88"/>
      <c r="F169"/>
      <c r="G169" s="88"/>
      <c r="H169" s="88"/>
      <c r="I169" s="88"/>
      <c r="J169" s="88"/>
      <c r="K169" s="88"/>
      <c r="L169"/>
      <c r="M169"/>
      <c r="N169"/>
      <c r="O169"/>
      <c r="P169" s="88"/>
      <c r="Q169" s="122"/>
      <c r="R169" s="122"/>
      <c r="S169"/>
      <c r="AD169"/>
      <c r="AE169" s="95"/>
      <c r="AF169" s="95"/>
      <c r="AG169" s="95"/>
      <c r="AH169" s="95"/>
      <c r="AI169" s="95"/>
      <c r="AJ169" s="95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120" customFormat="1">
      <c r="B170" s="81"/>
      <c r="C170" s="82"/>
      <c r="D170" s="82"/>
      <c r="E170" s="88"/>
      <c r="F170"/>
      <c r="G170" s="88"/>
      <c r="H170" s="88"/>
      <c r="I170" s="88"/>
      <c r="J170" s="88"/>
      <c r="K170" s="88"/>
      <c r="L170"/>
      <c r="M170"/>
      <c r="N170"/>
      <c r="O170"/>
      <c r="P170" s="88"/>
      <c r="Q170" s="122"/>
      <c r="R170" s="122"/>
      <c r="S170"/>
      <c r="AD170"/>
      <c r="AE170" s="95"/>
      <c r="AF170" s="95"/>
      <c r="AG170" s="95"/>
      <c r="AH170" s="95"/>
      <c r="AI170" s="95"/>
      <c r="AJ170" s="95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120" customFormat="1">
      <c r="B171" s="81"/>
      <c r="C171" s="82"/>
      <c r="D171" s="82"/>
      <c r="E171" s="88"/>
      <c r="F171"/>
      <c r="G171" s="88"/>
      <c r="H171" s="88"/>
      <c r="I171" s="88"/>
      <c r="J171" s="88"/>
      <c r="K171" s="88"/>
      <c r="L171"/>
      <c r="M171"/>
      <c r="N171"/>
      <c r="O171"/>
      <c r="P171" s="88"/>
      <c r="Q171" s="122"/>
      <c r="R171" s="122"/>
      <c r="S171"/>
      <c r="AD171"/>
      <c r="AE171" s="95"/>
      <c r="AF171" s="95"/>
      <c r="AG171" s="95"/>
      <c r="AH171" s="95"/>
      <c r="AI171" s="95"/>
      <c r="AJ171" s="95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120" customFormat="1">
      <c r="B172" s="81"/>
      <c r="C172" s="82"/>
      <c r="D172" s="82"/>
      <c r="E172" s="88"/>
      <c r="F172"/>
      <c r="G172" s="88"/>
      <c r="H172" s="88"/>
      <c r="I172" s="88"/>
      <c r="J172" s="88"/>
      <c r="K172" s="88"/>
      <c r="L172"/>
      <c r="M172"/>
      <c r="N172"/>
      <c r="O172"/>
      <c r="P172" s="88"/>
      <c r="Q172" s="122"/>
      <c r="R172" s="122"/>
      <c r="S172"/>
      <c r="AD172"/>
      <c r="AE172" s="95"/>
      <c r="AF172" s="95"/>
      <c r="AG172" s="95"/>
      <c r="AH172" s="95"/>
      <c r="AI172" s="95"/>
      <c r="AJ172" s="95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120" customFormat="1">
      <c r="B173" s="81"/>
      <c r="C173" s="82"/>
      <c r="D173" s="82"/>
      <c r="E173" s="88"/>
      <c r="F173"/>
      <c r="G173" s="88"/>
      <c r="H173" s="88"/>
      <c r="I173" s="88"/>
      <c r="J173" s="88"/>
      <c r="K173" s="88"/>
      <c r="L173"/>
      <c r="M173"/>
      <c r="N173"/>
      <c r="O173"/>
      <c r="P173" s="88"/>
      <c r="Q173" s="122"/>
      <c r="R173" s="122"/>
      <c r="S173"/>
      <c r="AD173"/>
      <c r="AE173" s="95"/>
      <c r="AF173" s="95"/>
      <c r="AG173" s="95"/>
      <c r="AH173" s="95"/>
      <c r="AI173" s="95"/>
      <c r="AJ173" s="95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120" customFormat="1">
      <c r="B174" s="81"/>
      <c r="C174" s="82"/>
      <c r="D174" s="82"/>
      <c r="E174" s="88"/>
      <c r="F174"/>
      <c r="G174" s="88"/>
      <c r="H174" s="88"/>
      <c r="I174" s="88"/>
      <c r="J174" s="88"/>
      <c r="K174" s="88"/>
      <c r="L174"/>
      <c r="M174"/>
      <c r="N174"/>
      <c r="O174"/>
      <c r="P174" s="88"/>
      <c r="Q174" s="122"/>
      <c r="R174" s="122"/>
      <c r="S174"/>
      <c r="AD174"/>
      <c r="AE174" s="95"/>
      <c r="AF174" s="95"/>
      <c r="AG174" s="95"/>
      <c r="AH174" s="95"/>
      <c r="AI174" s="95"/>
      <c r="AJ174" s="95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120" customFormat="1">
      <c r="B175" s="81"/>
      <c r="C175" s="82"/>
      <c r="D175" s="82"/>
      <c r="E175" s="88"/>
      <c r="F175"/>
      <c r="G175" s="88"/>
      <c r="H175" s="88"/>
      <c r="I175" s="88"/>
      <c r="J175" s="88"/>
      <c r="K175" s="88"/>
      <c r="L175"/>
      <c r="M175"/>
      <c r="N175"/>
      <c r="O175"/>
      <c r="P175" s="88"/>
      <c r="Q175" s="122"/>
      <c r="R175" s="122"/>
      <c r="S175"/>
      <c r="AD175"/>
      <c r="AE175" s="95"/>
      <c r="AF175" s="95"/>
      <c r="AG175" s="95"/>
      <c r="AH175" s="95"/>
      <c r="AI175" s="95"/>
      <c r="AJ175" s="9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120" customFormat="1">
      <c r="B176" s="81"/>
      <c r="C176" s="82"/>
      <c r="D176" s="82"/>
      <c r="E176" s="88"/>
      <c r="F176"/>
      <c r="G176" s="88"/>
      <c r="H176" s="88"/>
      <c r="I176" s="88"/>
      <c r="J176" s="88"/>
      <c r="K176" s="88"/>
      <c r="L176"/>
      <c r="M176"/>
      <c r="N176"/>
      <c r="O176"/>
      <c r="P176" s="88"/>
      <c r="Q176" s="122"/>
      <c r="R176" s="122"/>
      <c r="S176"/>
      <c r="AD176"/>
      <c r="AE176" s="95"/>
      <c r="AF176" s="95"/>
      <c r="AG176" s="95"/>
      <c r="AH176" s="95"/>
      <c r="AI176" s="95"/>
      <c r="AJ176" s="95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120" customFormat="1">
      <c r="B177" s="81"/>
      <c r="C177" s="82"/>
      <c r="D177" s="82"/>
      <c r="E177" s="88"/>
      <c r="F177"/>
      <c r="G177" s="88"/>
      <c r="H177" s="88"/>
      <c r="I177" s="88"/>
      <c r="J177" s="88"/>
      <c r="K177" s="88"/>
      <c r="L177"/>
      <c r="M177"/>
      <c r="N177"/>
      <c r="O177"/>
      <c r="P177" s="88"/>
      <c r="Q177" s="122"/>
      <c r="R177" s="122"/>
      <c r="S177"/>
      <c r="AD177"/>
      <c r="AE177" s="95"/>
      <c r="AF177" s="95"/>
      <c r="AG177" s="95"/>
      <c r="AH177" s="95"/>
      <c r="AI177" s="95"/>
      <c r="AJ177" s="95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120" customFormat="1">
      <c r="B178" s="81"/>
      <c r="C178" s="82"/>
      <c r="D178" s="82"/>
      <c r="E178" s="88"/>
      <c r="F178"/>
      <c r="G178" s="88"/>
      <c r="H178" s="88"/>
      <c r="I178" s="88"/>
      <c r="J178" s="88"/>
      <c r="K178" s="88"/>
      <c r="L178"/>
      <c r="M178"/>
      <c r="N178"/>
      <c r="O178"/>
      <c r="P178" s="88"/>
      <c r="Q178" s="122"/>
      <c r="R178" s="122"/>
      <c r="S178"/>
      <c r="AD178"/>
      <c r="AE178" s="95"/>
      <c r="AF178" s="95"/>
      <c r="AG178" s="95"/>
      <c r="AH178" s="95"/>
      <c r="AI178" s="95"/>
      <c r="AJ178" s="95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120" customFormat="1">
      <c r="B179" s="81"/>
      <c r="C179" s="82"/>
      <c r="D179" s="82"/>
      <c r="E179" s="88"/>
      <c r="F179"/>
      <c r="G179" s="88"/>
      <c r="H179" s="88"/>
      <c r="I179" s="88"/>
      <c r="J179" s="88"/>
      <c r="K179" s="88"/>
      <c r="L179"/>
      <c r="M179"/>
      <c r="N179"/>
      <c r="O179"/>
      <c r="P179" s="88"/>
      <c r="Q179" s="122"/>
      <c r="R179" s="122"/>
      <c r="S179"/>
      <c r="AD179"/>
      <c r="AE179" s="95"/>
      <c r="AF179" s="95"/>
      <c r="AG179" s="95"/>
      <c r="AH179" s="95"/>
      <c r="AI179" s="95"/>
      <c r="AJ179" s="95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120" customFormat="1">
      <c r="B180" s="81"/>
      <c r="C180" s="82"/>
      <c r="D180" s="82"/>
      <c r="E180" s="88"/>
      <c r="F180"/>
      <c r="G180" s="88"/>
      <c r="H180" s="88"/>
      <c r="I180" s="88"/>
      <c r="J180" s="88"/>
      <c r="K180" s="88"/>
      <c r="L180"/>
      <c r="M180"/>
      <c r="N180"/>
      <c r="O180"/>
      <c r="P180" s="88"/>
      <c r="Q180" s="122"/>
      <c r="R180" s="122"/>
      <c r="S180"/>
      <c r="AD180"/>
      <c r="AE180" s="95"/>
      <c r="AF180" s="95"/>
      <c r="AG180" s="95"/>
      <c r="AH180" s="95"/>
      <c r="AI180" s="95"/>
      <c r="AJ180" s="95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120" customFormat="1">
      <c r="B181" s="81"/>
      <c r="C181" s="82"/>
      <c r="D181" s="82"/>
      <c r="E181" s="88"/>
      <c r="F181"/>
      <c r="G181" s="88"/>
      <c r="H181" s="88"/>
      <c r="I181" s="88"/>
      <c r="J181" s="88"/>
      <c r="K181" s="88"/>
      <c r="L181"/>
      <c r="M181"/>
      <c r="N181"/>
      <c r="O181"/>
      <c r="P181" s="88"/>
      <c r="Q181" s="122"/>
      <c r="R181" s="122"/>
      <c r="S181"/>
      <c r="AD181"/>
      <c r="AE181" s="95"/>
      <c r="AF181" s="95"/>
      <c r="AG181" s="95"/>
      <c r="AH181" s="95"/>
      <c r="AI181" s="95"/>
      <c r="AJ181" s="95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120" customFormat="1">
      <c r="B182" s="81"/>
      <c r="C182" s="82"/>
      <c r="D182" s="82"/>
      <c r="E182" s="88"/>
      <c r="F182"/>
      <c r="G182" s="88"/>
      <c r="H182" s="88"/>
      <c r="I182" s="88"/>
      <c r="J182" s="88"/>
      <c r="K182" s="88"/>
      <c r="L182"/>
      <c r="M182"/>
      <c r="N182"/>
      <c r="O182"/>
      <c r="P182" s="88"/>
      <c r="Q182" s="122"/>
      <c r="R182" s="122"/>
      <c r="S182"/>
      <c r="AD182"/>
      <c r="AE182" s="95"/>
      <c r="AF182" s="95"/>
      <c r="AG182" s="95"/>
      <c r="AH182" s="95"/>
      <c r="AI182" s="95"/>
      <c r="AJ182" s="95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120" customFormat="1">
      <c r="B183" s="81"/>
      <c r="C183" s="82"/>
      <c r="D183" s="82"/>
      <c r="E183" s="88"/>
      <c r="F183"/>
      <c r="G183" s="88"/>
      <c r="H183" s="88"/>
      <c r="I183" s="88"/>
      <c r="J183" s="88"/>
      <c r="K183" s="88"/>
      <c r="L183"/>
      <c r="M183"/>
      <c r="N183"/>
      <c r="O183"/>
      <c r="P183" s="88"/>
      <c r="Q183" s="122"/>
      <c r="R183" s="122"/>
      <c r="S183"/>
      <c r="AD183"/>
      <c r="AE183" s="95"/>
      <c r="AF183" s="95"/>
      <c r="AG183" s="95"/>
      <c r="AH183" s="95"/>
      <c r="AI183" s="95"/>
      <c r="AJ183" s="95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120" customFormat="1">
      <c r="B184" s="81"/>
      <c r="C184" s="82"/>
      <c r="D184" s="82"/>
      <c r="E184" s="88"/>
      <c r="F184"/>
      <c r="G184" s="88"/>
      <c r="H184" s="88"/>
      <c r="I184" s="88"/>
      <c r="J184" s="88"/>
      <c r="K184" s="88"/>
      <c r="L184"/>
      <c r="M184"/>
      <c r="N184"/>
      <c r="O184"/>
      <c r="P184" s="88"/>
      <c r="Q184" s="122"/>
      <c r="R184" s="122"/>
      <c r="S184"/>
      <c r="AD184"/>
      <c r="AE184" s="95"/>
      <c r="AF184" s="95"/>
      <c r="AG184" s="95"/>
      <c r="AH184" s="95"/>
      <c r="AI184" s="95"/>
      <c r="AJ184" s="95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120" customFormat="1">
      <c r="B185" s="81"/>
      <c r="C185" s="82"/>
      <c r="D185" s="82"/>
      <c r="E185" s="88"/>
      <c r="F185"/>
      <c r="G185" s="88"/>
      <c r="H185" s="88"/>
      <c r="I185" s="88"/>
      <c r="J185" s="88"/>
      <c r="K185" s="88"/>
      <c r="L185"/>
      <c r="M185"/>
      <c r="N185"/>
      <c r="O185"/>
      <c r="P185" s="88"/>
      <c r="Q185" s="122"/>
      <c r="R185" s="122"/>
      <c r="S185"/>
      <c r="AD185"/>
      <c r="AE185" s="95"/>
      <c r="AF185" s="95"/>
      <c r="AG185" s="95"/>
      <c r="AH185" s="95"/>
      <c r="AI185" s="95"/>
      <c r="AJ185" s="9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120" customFormat="1">
      <c r="B186" s="81"/>
      <c r="C186" s="82"/>
      <c r="D186" s="82"/>
      <c r="E186" s="88"/>
      <c r="F186"/>
      <c r="G186" s="88"/>
      <c r="H186" s="88"/>
      <c r="I186" s="88"/>
      <c r="J186" s="88"/>
      <c r="K186" s="88"/>
      <c r="L186"/>
      <c r="M186"/>
      <c r="N186"/>
      <c r="O186"/>
      <c r="P186" s="88"/>
      <c r="Q186" s="122"/>
      <c r="R186" s="122"/>
      <c r="S186"/>
      <c r="AD186"/>
      <c r="AE186" s="95"/>
      <c r="AF186" s="95"/>
      <c r="AG186" s="95"/>
      <c r="AH186" s="95"/>
      <c r="AI186" s="95"/>
      <c r="AJ186" s="95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120" customFormat="1">
      <c r="B187" s="81"/>
      <c r="C187" s="82"/>
      <c r="D187" s="82"/>
      <c r="E187" s="88"/>
      <c r="F187"/>
      <c r="G187" s="88"/>
      <c r="H187" s="88"/>
      <c r="I187" s="88"/>
      <c r="J187" s="88"/>
      <c r="K187" s="88"/>
      <c r="L187"/>
      <c r="M187"/>
      <c r="N187"/>
      <c r="O187"/>
      <c r="P187" s="88"/>
      <c r="Q187" s="122"/>
      <c r="R187" s="122"/>
      <c r="S187"/>
      <c r="AD187"/>
      <c r="AE187" s="95"/>
      <c r="AF187" s="95"/>
      <c r="AG187" s="95"/>
      <c r="AH187" s="95"/>
      <c r="AI187" s="95"/>
      <c r="AJ187" s="95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120" customFormat="1">
      <c r="B188" s="81"/>
      <c r="C188" s="82"/>
      <c r="D188" s="82"/>
      <c r="E188" s="88"/>
      <c r="F188"/>
      <c r="G188" s="88"/>
      <c r="H188" s="88"/>
      <c r="I188" s="88"/>
      <c r="J188" s="88"/>
      <c r="K188" s="88"/>
      <c r="L188"/>
      <c r="M188"/>
      <c r="N188"/>
      <c r="O188"/>
      <c r="P188" s="88"/>
      <c r="Q188" s="122"/>
      <c r="R188" s="122"/>
      <c r="S188"/>
      <c r="AD188"/>
      <c r="AE188" s="95"/>
      <c r="AF188" s="95"/>
      <c r="AG188" s="95"/>
      <c r="AH188" s="95"/>
      <c r="AI188" s="95"/>
      <c r="AJ188" s="95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120" customFormat="1">
      <c r="B189" s="81"/>
      <c r="C189" s="82"/>
      <c r="D189" s="82"/>
      <c r="E189" s="88"/>
      <c r="F189"/>
      <c r="G189" s="88"/>
      <c r="H189" s="88"/>
      <c r="I189" s="88"/>
      <c r="J189" s="88"/>
      <c r="K189" s="88"/>
      <c r="L189"/>
      <c r="M189"/>
      <c r="N189"/>
      <c r="O189"/>
      <c r="P189" s="88"/>
      <c r="Q189" s="122"/>
      <c r="R189" s="122"/>
      <c r="S189"/>
      <c r="AD189"/>
      <c r="AE189" s="95"/>
      <c r="AF189" s="95"/>
      <c r="AG189" s="95"/>
      <c r="AH189" s="95"/>
      <c r="AI189" s="95"/>
      <c r="AJ189" s="95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120" customFormat="1">
      <c r="B190" s="81"/>
      <c r="C190" s="82"/>
      <c r="D190" s="82"/>
      <c r="E190" s="88"/>
      <c r="F190"/>
      <c r="G190" s="88"/>
      <c r="H190" s="88"/>
      <c r="I190" s="88"/>
      <c r="J190" s="88"/>
      <c r="K190" s="88"/>
      <c r="L190"/>
      <c r="M190"/>
      <c r="N190"/>
      <c r="O190"/>
      <c r="P190" s="88"/>
      <c r="Q190" s="122"/>
      <c r="R190" s="122"/>
      <c r="S190"/>
      <c r="AD190"/>
      <c r="AE190" s="95"/>
      <c r="AF190" s="95"/>
      <c r="AG190" s="95"/>
      <c r="AH190" s="95"/>
      <c r="AI190" s="95"/>
      <c r="AJ190" s="95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120" customFormat="1">
      <c r="B191" s="81"/>
      <c r="C191" s="82"/>
      <c r="D191" s="82"/>
      <c r="E191" s="88"/>
      <c r="F191"/>
      <c r="G191" s="88"/>
      <c r="H191" s="88"/>
      <c r="I191" s="88"/>
      <c r="J191" s="88"/>
      <c r="K191" s="88"/>
      <c r="L191"/>
      <c r="M191"/>
      <c r="N191"/>
      <c r="O191"/>
      <c r="P191" s="88"/>
      <c r="Q191" s="122"/>
      <c r="R191" s="122"/>
      <c r="S191"/>
      <c r="AD191"/>
      <c r="AE191" s="95"/>
      <c r="AF191" s="95"/>
      <c r="AG191" s="95"/>
      <c r="AH191" s="95"/>
      <c r="AI191" s="95"/>
      <c r="AJ191" s="95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120" customFormat="1">
      <c r="B192" s="81"/>
      <c r="C192" s="82"/>
      <c r="D192" s="82"/>
      <c r="E192" s="88"/>
      <c r="F192"/>
      <c r="G192" s="88"/>
      <c r="H192" s="88"/>
      <c r="I192" s="88"/>
      <c r="J192" s="88"/>
      <c r="K192" s="88"/>
      <c r="L192"/>
      <c r="M192"/>
      <c r="N192"/>
      <c r="O192"/>
      <c r="P192" s="88"/>
      <c r="Q192" s="122"/>
      <c r="R192" s="122"/>
      <c r="S192"/>
      <c r="AD192"/>
      <c r="AE192" s="95"/>
      <c r="AF192" s="95"/>
      <c r="AG192" s="95"/>
      <c r="AH192" s="95"/>
      <c r="AI192" s="95"/>
      <c r="AJ192" s="95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120" customFormat="1">
      <c r="B193" s="81"/>
      <c r="C193" s="82"/>
      <c r="D193" s="82"/>
      <c r="E193" s="88"/>
      <c r="F193"/>
      <c r="G193" s="88"/>
      <c r="H193" s="88"/>
      <c r="I193" s="88"/>
      <c r="J193" s="88"/>
      <c r="K193" s="88"/>
      <c r="L193"/>
      <c r="M193"/>
      <c r="N193"/>
      <c r="O193"/>
      <c r="P193" s="88"/>
      <c r="Q193" s="122"/>
      <c r="R193" s="122"/>
      <c r="S193"/>
      <c r="AD193"/>
      <c r="AE193" s="95"/>
      <c r="AF193" s="95"/>
      <c r="AG193" s="95"/>
      <c r="AH193" s="95"/>
      <c r="AI193" s="95"/>
      <c r="AJ193" s="95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120" customFormat="1">
      <c r="B194" s="81"/>
      <c r="C194" s="82"/>
      <c r="D194" s="82"/>
      <c r="E194" s="88"/>
      <c r="F194"/>
      <c r="G194" s="88"/>
      <c r="H194" s="88"/>
      <c r="I194" s="88"/>
      <c r="J194" s="88"/>
      <c r="K194" s="88"/>
      <c r="L194"/>
      <c r="M194"/>
      <c r="N194"/>
      <c r="O194"/>
      <c r="P194" s="88"/>
      <c r="Q194" s="122"/>
      <c r="R194" s="122"/>
      <c r="S194"/>
      <c r="AD194"/>
      <c r="AE194" s="95"/>
      <c r="AF194" s="95"/>
      <c r="AG194" s="95"/>
      <c r="AH194" s="95"/>
      <c r="AI194" s="95"/>
      <c r="AJ194" s="95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120" customFormat="1">
      <c r="B195" s="81"/>
      <c r="C195" s="82"/>
      <c r="D195" s="82"/>
      <c r="E195" s="88"/>
      <c r="F195"/>
      <c r="G195" s="88"/>
      <c r="H195" s="88"/>
      <c r="I195" s="88"/>
      <c r="J195" s="88"/>
      <c r="K195" s="88"/>
      <c r="L195"/>
      <c r="M195"/>
      <c r="N195"/>
      <c r="O195"/>
      <c r="P195" s="88"/>
      <c r="Q195" s="122"/>
      <c r="R195" s="122"/>
      <c r="S195"/>
      <c r="AD195"/>
      <c r="AE195" s="95"/>
      <c r="AF195" s="95"/>
      <c r="AG195" s="95"/>
      <c r="AH195" s="95"/>
      <c r="AI195" s="95"/>
      <c r="AJ195" s="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120" customFormat="1">
      <c r="B196" s="81"/>
      <c r="C196" s="82"/>
      <c r="D196" s="82"/>
      <c r="E196" s="88"/>
      <c r="F196"/>
      <c r="G196" s="88"/>
      <c r="H196" s="88"/>
      <c r="I196" s="88"/>
      <c r="J196" s="88"/>
      <c r="K196" s="88"/>
      <c r="L196"/>
      <c r="M196"/>
      <c r="N196"/>
      <c r="O196"/>
      <c r="P196" s="88"/>
      <c r="Q196" s="122"/>
      <c r="R196" s="122"/>
      <c r="S196"/>
      <c r="AD196"/>
      <c r="AE196" s="95"/>
      <c r="AF196" s="95"/>
      <c r="AG196" s="95"/>
      <c r="AH196" s="95"/>
      <c r="AI196" s="95"/>
      <c r="AJ196" s="95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120" customFormat="1">
      <c r="B197" s="81"/>
      <c r="C197" s="82"/>
      <c r="D197" s="82"/>
      <c r="E197" s="88"/>
      <c r="F197"/>
      <c r="G197" s="88"/>
      <c r="H197" s="88"/>
      <c r="I197" s="88"/>
      <c r="J197" s="88"/>
      <c r="K197" s="88"/>
      <c r="L197"/>
      <c r="M197"/>
      <c r="N197"/>
      <c r="O197"/>
      <c r="P197" s="88"/>
      <c r="Q197" s="122"/>
      <c r="R197" s="122"/>
      <c r="S197"/>
      <c r="AD197"/>
      <c r="AE197" s="95"/>
      <c r="AF197" s="95"/>
      <c r="AG197" s="95"/>
      <c r="AH197" s="95"/>
      <c r="AI197" s="95"/>
      <c r="AJ197" s="95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120" customFormat="1">
      <c r="B198" s="81"/>
      <c r="C198" s="82"/>
      <c r="D198" s="82"/>
      <c r="E198" s="88"/>
      <c r="F198"/>
      <c r="G198" s="88"/>
      <c r="H198" s="88"/>
      <c r="I198" s="88"/>
      <c r="J198" s="88"/>
      <c r="K198" s="88"/>
      <c r="L198"/>
      <c r="M198"/>
      <c r="N198"/>
      <c r="O198"/>
      <c r="P198" s="88"/>
      <c r="Q198" s="122"/>
      <c r="R198" s="122"/>
      <c r="S198"/>
      <c r="AD198"/>
      <c r="AE198" s="95"/>
      <c r="AF198" s="95"/>
      <c r="AG198" s="95"/>
      <c r="AH198" s="95"/>
      <c r="AI198" s="95"/>
      <c r="AJ198" s="95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120" customFormat="1">
      <c r="B199" s="81"/>
      <c r="C199" s="82"/>
      <c r="D199" s="82"/>
      <c r="E199" s="88"/>
      <c r="F199"/>
      <c r="G199" s="88"/>
      <c r="H199" s="88"/>
      <c r="I199" s="88"/>
      <c r="J199" s="88"/>
      <c r="K199" s="88"/>
      <c r="L199"/>
      <c r="M199"/>
      <c r="N199"/>
      <c r="O199"/>
      <c r="P199" s="88"/>
      <c r="Q199" s="122"/>
      <c r="R199" s="122"/>
      <c r="S199"/>
      <c r="AD199"/>
      <c r="AE199" s="95"/>
      <c r="AF199" s="95"/>
      <c r="AG199" s="95"/>
      <c r="AH199" s="95"/>
      <c r="AI199" s="95"/>
      <c r="AJ199" s="95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120" customFormat="1">
      <c r="B200" s="81"/>
      <c r="C200" s="82"/>
      <c r="D200" s="82"/>
      <c r="E200" s="88"/>
      <c r="F200"/>
      <c r="G200" s="88"/>
      <c r="H200" s="88"/>
      <c r="I200" s="88"/>
      <c r="J200" s="88"/>
      <c r="K200" s="88"/>
      <c r="L200"/>
      <c r="M200"/>
      <c r="N200"/>
      <c r="O200"/>
      <c r="P200" s="88"/>
      <c r="Q200" s="122"/>
      <c r="R200" s="122"/>
      <c r="S200"/>
      <c r="AD200"/>
      <c r="AE200" s="95"/>
      <c r="AF200" s="95"/>
      <c r="AG200" s="95"/>
      <c r="AH200" s="95"/>
      <c r="AI200" s="95"/>
      <c r="AJ200" s="95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120" customFormat="1">
      <c r="B201" s="81"/>
      <c r="C201" s="82"/>
      <c r="D201" s="82"/>
      <c r="E201" s="88"/>
      <c r="F201"/>
      <c r="G201" s="88"/>
      <c r="H201" s="88"/>
      <c r="I201" s="88"/>
      <c r="J201" s="88"/>
      <c r="K201" s="88"/>
      <c r="L201"/>
      <c r="M201"/>
      <c r="N201"/>
      <c r="O201"/>
      <c r="P201" s="88"/>
      <c r="Q201" s="122"/>
      <c r="R201" s="122"/>
      <c r="S201"/>
      <c r="AD201"/>
      <c r="AE201" s="95"/>
      <c r="AF201" s="95"/>
      <c r="AG201" s="95"/>
      <c r="AH201" s="95"/>
      <c r="AI201" s="95"/>
      <c r="AJ201" s="95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120" customFormat="1">
      <c r="B202" s="81"/>
      <c r="C202" s="82"/>
      <c r="D202" s="82"/>
      <c r="E202" s="88"/>
      <c r="F202"/>
      <c r="G202" s="88"/>
      <c r="H202" s="88"/>
      <c r="I202" s="88"/>
      <c r="J202" s="88"/>
      <c r="K202" s="88"/>
      <c r="L202"/>
      <c r="M202"/>
      <c r="N202"/>
      <c r="O202"/>
      <c r="P202" s="88"/>
      <c r="Q202" s="122"/>
      <c r="R202" s="122"/>
      <c r="S202"/>
      <c r="AD202"/>
      <c r="AE202" s="95"/>
      <c r="AF202" s="95"/>
      <c r="AG202" s="95"/>
      <c r="AH202" s="95"/>
      <c r="AI202" s="95"/>
      <c r="AJ202" s="95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120" customFormat="1">
      <c r="B203" s="81"/>
      <c r="C203" s="82"/>
      <c r="D203" s="82"/>
      <c r="E203" s="88"/>
      <c r="F203"/>
      <c r="G203" s="88"/>
      <c r="H203" s="88"/>
      <c r="I203" s="88"/>
      <c r="J203" s="88"/>
      <c r="K203" s="88"/>
      <c r="L203"/>
      <c r="M203"/>
      <c r="N203"/>
      <c r="O203"/>
      <c r="P203" s="88"/>
      <c r="Q203" s="122"/>
      <c r="R203" s="122"/>
      <c r="S203"/>
      <c r="AD203"/>
      <c r="AE203" s="95"/>
      <c r="AF203" s="95"/>
      <c r="AG203" s="95"/>
      <c r="AH203" s="95"/>
      <c r="AI203" s="95"/>
      <c r="AJ203" s="95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120" customFormat="1">
      <c r="B204" s="81"/>
      <c r="C204" s="82"/>
      <c r="D204" s="82"/>
      <c r="E204" s="88"/>
      <c r="F204"/>
      <c r="G204" s="88"/>
      <c r="H204" s="88"/>
      <c r="I204" s="88"/>
      <c r="J204" s="88"/>
      <c r="K204" s="88"/>
      <c r="L204"/>
      <c r="M204"/>
      <c r="N204"/>
      <c r="O204"/>
      <c r="P204" s="88"/>
      <c r="Q204" s="122"/>
      <c r="R204" s="122"/>
      <c r="S204"/>
      <c r="AD204"/>
      <c r="AE204" s="95"/>
      <c r="AF204" s="95"/>
      <c r="AG204" s="95"/>
      <c r="AH204" s="95"/>
      <c r="AI204" s="95"/>
      <c r="AJ204" s="95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120" customFormat="1">
      <c r="B205" s="81"/>
      <c r="C205" s="82"/>
      <c r="D205" s="82"/>
      <c r="E205" s="88"/>
      <c r="F205"/>
      <c r="G205" s="88"/>
      <c r="H205" s="88"/>
      <c r="I205" s="88"/>
      <c r="J205" s="88"/>
      <c r="K205" s="88"/>
      <c r="L205"/>
      <c r="M205"/>
      <c r="N205"/>
      <c r="O205"/>
      <c r="P205" s="88"/>
      <c r="Q205" s="122"/>
      <c r="R205" s="122"/>
      <c r="S205"/>
      <c r="AD205"/>
      <c r="AE205" s="95"/>
      <c r="AF205" s="95"/>
      <c r="AG205" s="95"/>
      <c r="AH205" s="95"/>
      <c r="AI205" s="95"/>
      <c r="AJ205" s="9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120" customFormat="1">
      <c r="B206" s="81"/>
      <c r="C206" s="82"/>
      <c r="D206" s="82"/>
      <c r="E206" s="88"/>
      <c r="F206"/>
      <c r="G206" s="88"/>
      <c r="H206" s="88"/>
      <c r="I206" s="88"/>
      <c r="J206" s="88"/>
      <c r="K206" s="88"/>
      <c r="L206"/>
      <c r="M206"/>
      <c r="N206"/>
      <c r="O206"/>
      <c r="P206" s="88"/>
      <c r="Q206" s="122"/>
      <c r="R206" s="122"/>
      <c r="S206"/>
      <c r="AD206"/>
      <c r="AE206" s="95"/>
      <c r="AF206" s="95"/>
      <c r="AG206" s="95"/>
      <c r="AH206" s="95"/>
      <c r="AI206" s="95"/>
      <c r="AJ206" s="95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120" customFormat="1">
      <c r="B207" s="81"/>
      <c r="C207" s="82"/>
      <c r="D207" s="82"/>
      <c r="E207" s="88"/>
      <c r="F207"/>
      <c r="G207" s="88"/>
      <c r="H207" s="88"/>
      <c r="I207" s="88"/>
      <c r="J207" s="88"/>
      <c r="K207" s="88"/>
      <c r="L207"/>
      <c r="M207"/>
      <c r="N207"/>
      <c r="O207"/>
      <c r="P207" s="88"/>
      <c r="Q207" s="122"/>
      <c r="R207" s="122"/>
      <c r="S207"/>
      <c r="AD207"/>
      <c r="AE207" s="95"/>
      <c r="AF207" s="95"/>
      <c r="AG207" s="95"/>
      <c r="AH207" s="95"/>
      <c r="AI207" s="95"/>
      <c r="AJ207" s="95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120" customFormat="1">
      <c r="B208" s="81"/>
      <c r="C208" s="82"/>
      <c r="D208" s="82"/>
      <c r="E208" s="88"/>
      <c r="F208"/>
      <c r="G208" s="88"/>
      <c r="H208" s="88"/>
      <c r="I208" s="88"/>
      <c r="J208" s="88"/>
      <c r="K208" s="88"/>
      <c r="L208"/>
      <c r="M208"/>
      <c r="N208"/>
      <c r="O208"/>
      <c r="P208" s="88"/>
      <c r="Q208" s="122"/>
      <c r="R208" s="122"/>
      <c r="S208"/>
      <c r="AD208"/>
      <c r="AE208" s="95"/>
      <c r="AF208" s="95"/>
      <c r="AG208" s="95"/>
      <c r="AH208" s="95"/>
      <c r="AI208" s="95"/>
      <c r="AJ208" s="95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120" customFormat="1">
      <c r="B209" s="81"/>
      <c r="C209" s="82"/>
      <c r="D209" s="82"/>
      <c r="E209" s="88"/>
      <c r="F209"/>
      <c r="G209" s="88"/>
      <c r="H209" s="88"/>
      <c r="I209" s="88"/>
      <c r="J209" s="88"/>
      <c r="K209" s="88"/>
      <c r="L209"/>
      <c r="M209"/>
      <c r="N209"/>
      <c r="O209"/>
      <c r="P209" s="88"/>
      <c r="Q209" s="122"/>
      <c r="R209" s="122"/>
      <c r="S209"/>
      <c r="AD209"/>
      <c r="AE209" s="95"/>
      <c r="AF209" s="95"/>
      <c r="AG209" s="95"/>
      <c r="AH209" s="95"/>
      <c r="AI209" s="95"/>
      <c r="AJ209" s="95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120" customFormat="1">
      <c r="B210" s="81"/>
      <c r="C210" s="82"/>
      <c r="D210" s="82"/>
      <c r="E210" s="88"/>
      <c r="F210"/>
      <c r="G210" s="88"/>
      <c r="H210" s="88"/>
      <c r="I210" s="88"/>
      <c r="J210" s="88"/>
      <c r="K210" s="88"/>
      <c r="L210"/>
      <c r="M210"/>
      <c r="N210"/>
      <c r="O210"/>
      <c r="P210" s="88"/>
      <c r="Q210" s="122"/>
      <c r="R210" s="122"/>
      <c r="S210"/>
      <c r="AD210"/>
      <c r="AE210" s="95"/>
      <c r="AF210" s="95"/>
      <c r="AG210" s="95"/>
      <c r="AH210" s="95"/>
      <c r="AI210" s="95"/>
      <c r="AJ210" s="95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120" customFormat="1">
      <c r="B211" s="81"/>
      <c r="C211" s="82"/>
      <c r="D211" s="82"/>
      <c r="E211" s="88"/>
      <c r="F211"/>
      <c r="G211" s="88"/>
      <c r="H211" s="88"/>
      <c r="I211" s="88"/>
      <c r="J211" s="88"/>
      <c r="K211" s="88"/>
      <c r="L211"/>
      <c r="M211"/>
      <c r="N211"/>
      <c r="O211"/>
      <c r="P211" s="88"/>
      <c r="Q211" s="122"/>
      <c r="R211" s="122"/>
      <c r="S211"/>
      <c r="AD211"/>
      <c r="AE211" s="95"/>
      <c r="AF211" s="95"/>
      <c r="AG211" s="95"/>
      <c r="AH211" s="95"/>
      <c r="AI211" s="95"/>
      <c r="AJ211" s="95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120" customFormat="1">
      <c r="B212" s="81"/>
      <c r="C212" s="82"/>
      <c r="D212" s="82"/>
      <c r="E212" s="88"/>
      <c r="F212"/>
      <c r="G212" s="88"/>
      <c r="H212" s="88"/>
      <c r="I212" s="88"/>
      <c r="J212" s="88"/>
      <c r="K212" s="88"/>
      <c r="L212"/>
      <c r="M212"/>
      <c r="N212"/>
      <c r="O212"/>
      <c r="P212" s="88"/>
      <c r="Q212" s="122"/>
      <c r="R212" s="122"/>
      <c r="S212"/>
      <c r="AD212"/>
      <c r="AE212" s="95"/>
      <c r="AF212" s="95"/>
      <c r="AG212" s="95"/>
      <c r="AH212" s="95"/>
      <c r="AI212" s="95"/>
      <c r="AJ212" s="95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120" customFormat="1">
      <c r="B213" s="81"/>
      <c r="C213" s="82"/>
      <c r="D213" s="82"/>
      <c r="E213" s="88"/>
      <c r="F213"/>
      <c r="G213" s="88"/>
      <c r="H213" s="88"/>
      <c r="I213" s="88"/>
      <c r="J213" s="88"/>
      <c r="K213" s="88"/>
      <c r="L213"/>
      <c r="M213"/>
      <c r="N213"/>
      <c r="O213"/>
      <c r="P213" s="88"/>
      <c r="Q213" s="122"/>
      <c r="R213" s="122"/>
      <c r="S213"/>
      <c r="AD213"/>
      <c r="AE213" s="95"/>
      <c r="AF213" s="95"/>
      <c r="AG213" s="95"/>
      <c r="AH213" s="95"/>
      <c r="AI213" s="95"/>
      <c r="AJ213" s="95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120" customFormat="1">
      <c r="B214" s="81"/>
      <c r="C214" s="82"/>
      <c r="D214" s="82"/>
      <c r="E214" s="88"/>
      <c r="F214"/>
      <c r="G214" s="88"/>
      <c r="H214" s="88"/>
      <c r="I214" s="88"/>
      <c r="J214" s="88"/>
      <c r="K214" s="88"/>
      <c r="L214"/>
      <c r="M214"/>
      <c r="N214"/>
      <c r="O214"/>
      <c r="P214" s="88"/>
      <c r="Q214" s="122"/>
      <c r="R214" s="122"/>
      <c r="S214"/>
      <c r="AD214"/>
      <c r="AE214" s="95"/>
      <c r="AF214" s="95"/>
      <c r="AG214" s="95"/>
      <c r="AH214" s="95"/>
      <c r="AI214" s="95"/>
      <c r="AJ214" s="95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120" customFormat="1">
      <c r="B215" s="81"/>
      <c r="C215" s="82"/>
      <c r="D215" s="82"/>
      <c r="E215" s="88"/>
      <c r="F215"/>
      <c r="G215" s="88"/>
      <c r="H215" s="88"/>
      <c r="I215" s="88"/>
      <c r="J215" s="88"/>
      <c r="K215" s="88"/>
      <c r="L215"/>
      <c r="M215"/>
      <c r="N215"/>
      <c r="O215"/>
      <c r="P215" s="88"/>
      <c r="Q215" s="122"/>
      <c r="R215" s="122"/>
      <c r="S215"/>
      <c r="AD215"/>
      <c r="AE215" s="95"/>
      <c r="AF215" s="95"/>
      <c r="AG215" s="95"/>
      <c r="AH215" s="95"/>
      <c r="AI215" s="95"/>
      <c r="AJ215" s="9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120" customFormat="1">
      <c r="B216" s="81"/>
      <c r="C216" s="82"/>
      <c r="D216" s="82"/>
      <c r="E216" s="88"/>
      <c r="F216"/>
      <c r="G216" s="88"/>
      <c r="H216" s="88"/>
      <c r="I216" s="88"/>
      <c r="J216" s="88"/>
      <c r="K216" s="88"/>
      <c r="L216"/>
      <c r="M216"/>
      <c r="N216"/>
      <c r="O216"/>
      <c r="P216" s="88"/>
      <c r="Q216" s="122"/>
      <c r="R216" s="122"/>
      <c r="S216"/>
      <c r="AD216"/>
      <c r="AE216" s="95"/>
      <c r="AF216" s="95"/>
      <c r="AG216" s="95"/>
      <c r="AH216" s="95"/>
      <c r="AI216" s="95"/>
      <c r="AJ216" s="95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120" customFormat="1">
      <c r="B217" s="81"/>
      <c r="C217" s="82"/>
      <c r="D217" s="82"/>
      <c r="E217" s="88"/>
      <c r="F217"/>
      <c r="G217" s="88"/>
      <c r="H217" s="88"/>
      <c r="I217" s="88"/>
      <c r="J217" s="88"/>
      <c r="K217" s="88"/>
      <c r="L217"/>
      <c r="M217"/>
      <c r="N217"/>
      <c r="O217"/>
      <c r="P217" s="88"/>
      <c r="Q217" s="122"/>
      <c r="R217" s="122"/>
      <c r="S217"/>
      <c r="AD217"/>
      <c r="AE217" s="95"/>
      <c r="AF217" s="95"/>
      <c r="AG217" s="95"/>
      <c r="AH217" s="95"/>
      <c r="AI217" s="95"/>
      <c r="AJ217" s="95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120" customFormat="1">
      <c r="B218" s="81"/>
      <c r="C218" s="82"/>
      <c r="D218" s="82"/>
      <c r="E218" s="88"/>
      <c r="F218"/>
      <c r="G218" s="88"/>
      <c r="H218" s="88"/>
      <c r="I218" s="88"/>
      <c r="J218" s="88"/>
      <c r="K218" s="88"/>
      <c r="L218"/>
      <c r="M218"/>
      <c r="N218"/>
      <c r="O218"/>
      <c r="P218" s="88"/>
      <c r="Q218" s="122"/>
      <c r="R218" s="122"/>
      <c r="S218"/>
      <c r="AD218"/>
      <c r="AE218" s="95"/>
      <c r="AF218" s="95"/>
      <c r="AG218" s="95"/>
      <c r="AH218" s="95"/>
      <c r="AI218" s="95"/>
      <c r="AJ218" s="95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120" customFormat="1">
      <c r="B219" s="81"/>
      <c r="C219" s="82"/>
      <c r="D219" s="82"/>
      <c r="E219" s="88"/>
      <c r="F219"/>
      <c r="G219" s="88"/>
      <c r="H219" s="88"/>
      <c r="I219" s="88"/>
      <c r="J219" s="88"/>
      <c r="K219" s="88"/>
      <c r="L219"/>
      <c r="M219"/>
      <c r="N219"/>
      <c r="O219"/>
      <c r="P219" s="88"/>
      <c r="Q219" s="122"/>
      <c r="R219" s="122"/>
      <c r="S219"/>
      <c r="AD219"/>
      <c r="AE219" s="95"/>
      <c r="AF219" s="95"/>
      <c r="AG219" s="95"/>
      <c r="AH219" s="95"/>
      <c r="AI219" s="95"/>
      <c r="AJ219" s="95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120" customFormat="1">
      <c r="B220" s="81"/>
      <c r="C220" s="82"/>
      <c r="D220" s="82"/>
      <c r="E220" s="88"/>
      <c r="F220"/>
      <c r="G220" s="88"/>
      <c r="H220" s="88"/>
      <c r="I220" s="88"/>
      <c r="J220" s="88"/>
      <c r="K220" s="88"/>
      <c r="L220"/>
      <c r="M220"/>
      <c r="N220"/>
      <c r="O220"/>
      <c r="P220" s="88"/>
      <c r="Q220" s="122"/>
      <c r="R220" s="122"/>
      <c r="S220"/>
      <c r="AD220"/>
      <c r="AE220" s="95"/>
      <c r="AF220" s="95"/>
      <c r="AG220" s="95"/>
      <c r="AH220" s="95"/>
      <c r="AI220" s="95"/>
      <c r="AJ220" s="95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120" customFormat="1">
      <c r="B221" s="81"/>
      <c r="C221" s="82"/>
      <c r="D221" s="82"/>
      <c r="E221" s="88"/>
      <c r="F221"/>
      <c r="G221" s="88"/>
      <c r="H221" s="88"/>
      <c r="I221" s="88"/>
      <c r="J221" s="88"/>
      <c r="K221" s="88"/>
      <c r="L221"/>
      <c r="M221"/>
      <c r="N221"/>
      <c r="O221"/>
      <c r="P221" s="88"/>
      <c r="Q221" s="122"/>
      <c r="R221" s="122"/>
      <c r="S221"/>
      <c r="AD221"/>
      <c r="AE221" s="95"/>
      <c r="AF221" s="95"/>
      <c r="AG221" s="95"/>
      <c r="AH221" s="95"/>
      <c r="AI221" s="95"/>
      <c r="AJ221" s="95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120" customFormat="1">
      <c r="B222" s="81"/>
      <c r="C222" s="82"/>
      <c r="D222" s="82"/>
      <c r="E222" s="88"/>
      <c r="F222"/>
      <c r="G222" s="88"/>
      <c r="H222" s="88"/>
      <c r="I222" s="88"/>
      <c r="J222" s="88"/>
      <c r="K222" s="88"/>
      <c r="L222"/>
      <c r="M222"/>
      <c r="N222"/>
      <c r="O222"/>
      <c r="P222" s="88"/>
      <c r="Q222" s="122"/>
      <c r="R222" s="122"/>
      <c r="S222"/>
      <c r="AD222"/>
      <c r="AE222" s="95"/>
      <c r="AF222" s="95"/>
      <c r="AG222" s="95"/>
      <c r="AH222" s="95"/>
      <c r="AI222" s="95"/>
      <c r="AJ222" s="95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120" customFormat="1">
      <c r="B223" s="81"/>
      <c r="C223" s="82"/>
      <c r="D223" s="82"/>
      <c r="E223" s="88"/>
      <c r="F223"/>
      <c r="G223" s="88"/>
      <c r="H223" s="88"/>
      <c r="I223" s="88"/>
      <c r="J223" s="88"/>
      <c r="K223" s="88"/>
      <c r="L223"/>
      <c r="M223"/>
      <c r="N223"/>
      <c r="O223"/>
      <c r="P223" s="88"/>
      <c r="Q223" s="122"/>
      <c r="R223" s="122"/>
      <c r="S223"/>
      <c r="AD223"/>
      <c r="AE223" s="95"/>
      <c r="AF223" s="95"/>
      <c r="AG223" s="95"/>
      <c r="AH223" s="95"/>
      <c r="AI223" s="95"/>
      <c r="AJ223" s="95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120" customFormat="1">
      <c r="B224" s="81"/>
      <c r="C224" s="82"/>
      <c r="D224" s="82"/>
      <c r="E224" s="88"/>
      <c r="F224"/>
      <c r="G224" s="88"/>
      <c r="H224" s="88"/>
      <c r="I224" s="88"/>
      <c r="J224" s="88"/>
      <c r="K224" s="88"/>
      <c r="L224"/>
      <c r="M224"/>
      <c r="N224"/>
      <c r="O224"/>
      <c r="P224" s="88"/>
      <c r="Q224" s="122"/>
      <c r="R224" s="122"/>
      <c r="S224"/>
      <c r="AD224"/>
      <c r="AE224" s="95"/>
      <c r="AF224" s="95"/>
      <c r="AG224" s="95"/>
      <c r="AH224" s="95"/>
      <c r="AI224" s="95"/>
      <c r="AJ224" s="95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120" customFormat="1">
      <c r="B225" s="81"/>
      <c r="C225" s="82"/>
      <c r="D225" s="82"/>
      <c r="E225" s="88"/>
      <c r="F225"/>
      <c r="G225" s="88"/>
      <c r="H225" s="88"/>
      <c r="I225" s="88"/>
      <c r="J225" s="88"/>
      <c r="K225" s="88"/>
      <c r="L225"/>
      <c r="M225"/>
      <c r="N225"/>
      <c r="O225"/>
      <c r="P225" s="88"/>
      <c r="Q225" s="122"/>
      <c r="R225" s="122"/>
      <c r="S225"/>
      <c r="AD225"/>
      <c r="AE225" s="95"/>
      <c r="AF225" s="95"/>
      <c r="AG225" s="95"/>
      <c r="AH225" s="95"/>
      <c r="AI225" s="95"/>
      <c r="AJ225" s="9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120" customFormat="1">
      <c r="B226" s="81"/>
      <c r="C226" s="82"/>
      <c r="D226" s="82"/>
      <c r="E226" s="88"/>
      <c r="F226"/>
      <c r="G226" s="88"/>
      <c r="H226" s="88"/>
      <c r="I226" s="88"/>
      <c r="J226" s="88"/>
      <c r="K226" s="88"/>
      <c r="L226"/>
      <c r="M226"/>
      <c r="N226"/>
      <c r="O226"/>
      <c r="P226" s="88"/>
      <c r="Q226" s="122"/>
      <c r="R226" s="122"/>
      <c r="S226"/>
      <c r="AD226"/>
      <c r="AE226" s="95"/>
      <c r="AF226" s="95"/>
      <c r="AG226" s="95"/>
      <c r="AH226" s="95"/>
      <c r="AI226" s="95"/>
      <c r="AJ226" s="95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120" customFormat="1">
      <c r="B227" s="81"/>
      <c r="C227" s="82"/>
      <c r="D227" s="82"/>
      <c r="E227" s="88"/>
      <c r="F227"/>
      <c r="G227" s="88"/>
      <c r="H227" s="88"/>
      <c r="I227" s="88"/>
      <c r="J227" s="88"/>
      <c r="K227" s="88"/>
      <c r="L227"/>
      <c r="M227"/>
      <c r="N227"/>
      <c r="O227"/>
      <c r="P227" s="88"/>
      <c r="Q227" s="122"/>
      <c r="R227" s="122"/>
      <c r="S227"/>
      <c r="AD227"/>
      <c r="AE227" s="95"/>
      <c r="AF227" s="95"/>
      <c r="AG227" s="95"/>
      <c r="AH227" s="95"/>
      <c r="AI227" s="95"/>
      <c r="AJ227" s="95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120" customFormat="1">
      <c r="B228" s="81"/>
      <c r="C228" s="82"/>
      <c r="D228" s="82"/>
      <c r="E228" s="88"/>
      <c r="F228"/>
      <c r="G228" s="88"/>
      <c r="H228" s="88"/>
      <c r="I228" s="88"/>
      <c r="J228" s="88"/>
      <c r="K228" s="88"/>
      <c r="L228"/>
      <c r="M228"/>
      <c r="N228"/>
      <c r="O228"/>
      <c r="P228" s="88"/>
      <c r="Q228" s="122"/>
      <c r="R228" s="122"/>
      <c r="S228"/>
      <c r="AD228"/>
      <c r="AE228" s="95"/>
      <c r="AF228" s="95"/>
      <c r="AG228" s="95"/>
      <c r="AH228" s="95"/>
      <c r="AI228" s="95"/>
      <c r="AJ228" s="95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120" customFormat="1">
      <c r="B229" s="81"/>
      <c r="C229" s="82"/>
      <c r="D229" s="82"/>
      <c r="E229" s="88"/>
      <c r="F229"/>
      <c r="G229" s="88"/>
      <c r="H229" s="88"/>
      <c r="I229" s="88"/>
      <c r="J229" s="88"/>
      <c r="K229" s="88"/>
      <c r="L229"/>
      <c r="M229"/>
      <c r="N229"/>
      <c r="O229"/>
      <c r="P229" s="88"/>
      <c r="Q229" s="122"/>
      <c r="R229" s="122"/>
      <c r="S229"/>
      <c r="AD229"/>
      <c r="AE229" s="95"/>
      <c r="AF229" s="95"/>
      <c r="AG229" s="95"/>
      <c r="AH229" s="95"/>
      <c r="AI229" s="95"/>
      <c r="AJ229" s="95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120" customFormat="1">
      <c r="B230" s="81"/>
      <c r="C230" s="82"/>
      <c r="D230" s="82"/>
      <c r="E230" s="88"/>
      <c r="F230"/>
      <c r="G230" s="88"/>
      <c r="H230" s="88"/>
      <c r="I230" s="88"/>
      <c r="J230" s="88"/>
      <c r="K230" s="88"/>
      <c r="L230"/>
      <c r="M230"/>
      <c r="N230"/>
      <c r="O230"/>
      <c r="P230" s="88"/>
      <c r="Q230" s="122"/>
      <c r="R230" s="122"/>
      <c r="S230"/>
      <c r="AD230"/>
      <c r="AE230" s="95"/>
      <c r="AF230" s="95"/>
      <c r="AG230" s="95"/>
      <c r="AH230" s="95"/>
      <c r="AI230" s="95"/>
      <c r="AJ230" s="95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120" customFormat="1">
      <c r="B231" s="81"/>
      <c r="C231" s="82"/>
      <c r="D231" s="82"/>
      <c r="E231" s="88"/>
      <c r="F231"/>
      <c r="G231" s="88"/>
      <c r="H231" s="88"/>
      <c r="I231" s="88"/>
      <c r="J231" s="88"/>
      <c r="K231" s="88"/>
      <c r="L231"/>
      <c r="M231"/>
      <c r="N231"/>
      <c r="O231"/>
      <c r="P231" s="88"/>
      <c r="Q231" s="122"/>
      <c r="R231" s="122"/>
      <c r="S231"/>
      <c r="AD231"/>
      <c r="AE231" s="95"/>
      <c r="AF231" s="95"/>
      <c r="AG231" s="95"/>
      <c r="AH231" s="95"/>
      <c r="AI231" s="95"/>
      <c r="AJ231" s="95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120" customFormat="1">
      <c r="B232" s="81"/>
      <c r="C232" s="82"/>
      <c r="D232" s="82"/>
      <c r="E232" s="88"/>
      <c r="F232"/>
      <c r="G232" s="88"/>
      <c r="H232" s="88"/>
      <c r="I232" s="88"/>
      <c r="J232" s="88"/>
      <c r="K232" s="88"/>
      <c r="L232"/>
      <c r="M232"/>
      <c r="N232"/>
      <c r="O232"/>
      <c r="P232" s="88"/>
      <c r="Q232" s="122"/>
      <c r="R232" s="122"/>
      <c r="S232"/>
      <c r="AD232"/>
      <c r="AE232" s="95"/>
      <c r="AF232" s="95"/>
      <c r="AG232" s="95"/>
      <c r="AH232" s="95"/>
      <c r="AI232" s="95"/>
      <c r="AJ232" s="95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120" customFormat="1">
      <c r="B233" s="81"/>
      <c r="C233" s="82"/>
      <c r="D233" s="82"/>
      <c r="E233" s="88"/>
      <c r="F233"/>
      <c r="G233" s="88"/>
      <c r="H233" s="88"/>
      <c r="I233" s="88"/>
      <c r="J233" s="88"/>
      <c r="K233" s="88"/>
      <c r="L233"/>
      <c r="M233"/>
      <c r="N233"/>
      <c r="O233"/>
      <c r="P233" s="88"/>
      <c r="Q233" s="122"/>
      <c r="R233" s="122"/>
      <c r="S233"/>
      <c r="AD233"/>
      <c r="AE233" s="95"/>
      <c r="AF233" s="95"/>
      <c r="AG233" s="95"/>
      <c r="AH233" s="95"/>
      <c r="AI233" s="95"/>
      <c r="AJ233" s="95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120" customFormat="1">
      <c r="B234" s="81"/>
      <c r="C234" s="82"/>
      <c r="D234" s="82"/>
      <c r="E234" s="88"/>
      <c r="F234"/>
      <c r="G234" s="88"/>
      <c r="H234" s="88"/>
      <c r="I234" s="88"/>
      <c r="J234" s="88"/>
      <c r="K234" s="88"/>
      <c r="L234"/>
      <c r="M234"/>
      <c r="N234"/>
      <c r="O234"/>
      <c r="P234" s="88"/>
      <c r="Q234" s="122"/>
      <c r="R234" s="122"/>
      <c r="S234"/>
      <c r="AD234"/>
      <c r="AE234" s="95"/>
      <c r="AF234" s="95"/>
      <c r="AG234" s="95"/>
      <c r="AH234" s="95"/>
      <c r="AI234" s="95"/>
      <c r="AJ234" s="95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120" customFormat="1">
      <c r="B235" s="81"/>
      <c r="C235" s="82"/>
      <c r="D235" s="82"/>
      <c r="E235" s="88"/>
      <c r="F235"/>
      <c r="G235" s="88"/>
      <c r="H235" s="88"/>
      <c r="I235" s="88"/>
      <c r="J235" s="88"/>
      <c r="K235" s="88"/>
      <c r="L235"/>
      <c r="M235"/>
      <c r="N235"/>
      <c r="O235"/>
      <c r="P235" s="88"/>
      <c r="Q235" s="122"/>
      <c r="R235" s="122"/>
      <c r="S235"/>
      <c r="AD235"/>
      <c r="AE235" s="95"/>
      <c r="AF235" s="95"/>
      <c r="AG235" s="95"/>
      <c r="AH235" s="95"/>
      <c r="AI235" s="95"/>
      <c r="AJ235" s="9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120" customFormat="1">
      <c r="B236" s="81"/>
      <c r="C236" s="82"/>
      <c r="D236" s="82"/>
      <c r="E236" s="88"/>
      <c r="F236"/>
      <c r="G236" s="88"/>
      <c r="H236" s="88"/>
      <c r="I236" s="88"/>
      <c r="J236" s="88"/>
      <c r="K236" s="88"/>
      <c r="L236"/>
      <c r="M236"/>
      <c r="N236"/>
      <c r="O236"/>
      <c r="P236" s="88"/>
      <c r="Q236" s="122"/>
      <c r="R236" s="122"/>
      <c r="S236"/>
      <c r="AD236"/>
      <c r="AE236" s="95"/>
      <c r="AF236" s="95"/>
      <c r="AG236" s="95"/>
      <c r="AH236" s="95"/>
      <c r="AI236" s="95"/>
      <c r="AJ236" s="95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120" customFormat="1">
      <c r="B237" s="81"/>
      <c r="C237" s="82"/>
      <c r="D237" s="82"/>
      <c r="E237" s="88"/>
      <c r="F237"/>
      <c r="G237" s="88"/>
      <c r="H237" s="88"/>
      <c r="I237" s="88"/>
      <c r="J237" s="88"/>
      <c r="K237" s="88"/>
      <c r="L237"/>
      <c r="M237"/>
      <c r="N237"/>
      <c r="O237"/>
      <c r="P237" s="88"/>
      <c r="Q237" s="122"/>
      <c r="R237" s="122"/>
      <c r="S237"/>
      <c r="AD237"/>
      <c r="AE237" s="95"/>
      <c r="AF237" s="95"/>
      <c r="AG237" s="95"/>
      <c r="AH237" s="95"/>
      <c r="AI237" s="95"/>
      <c r="AJ237" s="95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120" customFormat="1">
      <c r="B238" s="81"/>
      <c r="C238" s="82"/>
      <c r="D238" s="82"/>
      <c r="E238" s="88"/>
      <c r="F238"/>
      <c r="G238" s="88"/>
      <c r="H238" s="88"/>
      <c r="I238" s="88"/>
      <c r="J238" s="88"/>
      <c r="K238" s="88"/>
      <c r="L238"/>
      <c r="M238"/>
      <c r="N238"/>
      <c r="O238"/>
      <c r="P238" s="88"/>
      <c r="Q238" s="122"/>
      <c r="R238" s="122"/>
      <c r="S238"/>
      <c r="AD238"/>
      <c r="AE238" s="95"/>
      <c r="AF238" s="95"/>
      <c r="AG238" s="95"/>
      <c r="AH238" s="95"/>
      <c r="AI238" s="95"/>
      <c r="AJ238" s="95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120" customFormat="1">
      <c r="B239" s="81"/>
      <c r="C239" s="82"/>
      <c r="D239" s="82"/>
      <c r="E239" s="88"/>
      <c r="F239"/>
      <c r="G239" s="88"/>
      <c r="H239" s="88"/>
      <c r="I239" s="88"/>
      <c r="J239" s="88"/>
      <c r="K239" s="88"/>
      <c r="L239"/>
      <c r="M239"/>
      <c r="N239"/>
      <c r="O239"/>
      <c r="P239" s="88"/>
      <c r="Q239" s="122"/>
      <c r="R239" s="122"/>
      <c r="S239"/>
      <c r="AD239"/>
      <c r="AE239" s="95"/>
      <c r="AF239" s="95"/>
      <c r="AG239" s="95"/>
      <c r="AH239" s="95"/>
      <c r="AI239" s="95"/>
      <c r="AJ239" s="95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120" customFormat="1">
      <c r="B240" s="81"/>
      <c r="C240" s="82"/>
      <c r="D240" s="82"/>
      <c r="E240" s="88"/>
      <c r="F240"/>
      <c r="G240" s="88"/>
      <c r="H240" s="88"/>
      <c r="I240" s="88"/>
      <c r="J240" s="88"/>
      <c r="K240" s="88"/>
      <c r="L240"/>
      <c r="M240"/>
      <c r="N240"/>
      <c r="O240"/>
      <c r="P240" s="88"/>
      <c r="Q240" s="122"/>
      <c r="R240" s="122"/>
      <c r="S240"/>
      <c r="AD240"/>
      <c r="AE240" s="95"/>
      <c r="AF240" s="95"/>
      <c r="AG240" s="95"/>
      <c r="AH240" s="95"/>
      <c r="AI240" s="95"/>
      <c r="AJ240" s="95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120" customFormat="1">
      <c r="B241" s="81"/>
      <c r="C241" s="82"/>
      <c r="D241" s="82"/>
      <c r="E241" s="88"/>
      <c r="F241"/>
      <c r="G241" s="88"/>
      <c r="H241" s="88"/>
      <c r="I241" s="88"/>
      <c r="J241" s="88"/>
      <c r="K241" s="88"/>
      <c r="L241"/>
      <c r="M241"/>
      <c r="N241"/>
      <c r="O241"/>
      <c r="P241" s="88"/>
      <c r="Q241" s="122"/>
      <c r="R241" s="122"/>
      <c r="S241"/>
      <c r="AD241"/>
      <c r="AE241" s="95"/>
      <c r="AF241" s="95"/>
      <c r="AG241" s="95"/>
      <c r="AH241" s="95"/>
      <c r="AI241" s="95"/>
      <c r="AJ241" s="95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120" customFormat="1">
      <c r="B242" s="81"/>
      <c r="C242" s="82"/>
      <c r="D242" s="82"/>
      <c r="E242" s="88"/>
      <c r="F242"/>
      <c r="G242" s="88"/>
      <c r="H242" s="88"/>
      <c r="I242" s="88"/>
      <c r="J242" s="88"/>
      <c r="K242" s="88"/>
      <c r="L242"/>
      <c r="M242"/>
      <c r="N242"/>
      <c r="O242"/>
      <c r="P242" s="88"/>
      <c r="Q242" s="122"/>
      <c r="R242" s="122"/>
      <c r="S242"/>
      <c r="AD242"/>
      <c r="AE242" s="95"/>
      <c r="AF242" s="95"/>
      <c r="AG242" s="95"/>
      <c r="AH242" s="95"/>
      <c r="AI242" s="95"/>
      <c r="AJ242" s="95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120" customFormat="1">
      <c r="B243" s="81"/>
      <c r="C243" s="82"/>
      <c r="D243" s="82"/>
      <c r="E243" s="88"/>
      <c r="F243"/>
      <c r="G243" s="88"/>
      <c r="H243" s="88"/>
      <c r="I243" s="88"/>
      <c r="J243" s="88"/>
      <c r="K243" s="88"/>
      <c r="L243"/>
      <c r="M243"/>
      <c r="N243"/>
      <c r="O243"/>
      <c r="P243" s="88"/>
      <c r="Q243" s="122"/>
      <c r="R243" s="122"/>
      <c r="S243"/>
      <c r="AD243"/>
      <c r="AE243" s="95"/>
      <c r="AF243" s="95"/>
      <c r="AG243" s="95"/>
      <c r="AH243" s="95"/>
      <c r="AI243" s="95"/>
      <c r="AJ243" s="95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120" customFormat="1">
      <c r="B244" s="81"/>
      <c r="C244" s="82"/>
      <c r="D244" s="82"/>
      <c r="E244" s="88"/>
      <c r="F244"/>
      <c r="G244" s="88"/>
      <c r="H244" s="88"/>
      <c r="I244" s="88"/>
      <c r="J244" s="88"/>
      <c r="K244" s="88"/>
      <c r="L244"/>
      <c r="M244"/>
      <c r="N244"/>
      <c r="O244"/>
      <c r="P244" s="88"/>
      <c r="Q244" s="122"/>
      <c r="R244" s="122"/>
      <c r="S244"/>
      <c r="AD244"/>
      <c r="AE244" s="95"/>
      <c r="AF244" s="95"/>
      <c r="AG244" s="95"/>
      <c r="AH244" s="95"/>
      <c r="AI244" s="95"/>
      <c r="AJ244" s="95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120" customFormat="1">
      <c r="B245" s="81"/>
      <c r="C245" s="82"/>
      <c r="D245" s="82"/>
      <c r="E245" s="88"/>
      <c r="F245"/>
      <c r="G245" s="88"/>
      <c r="H245" s="88"/>
      <c r="I245" s="88"/>
      <c r="J245" s="88"/>
      <c r="K245" s="88"/>
      <c r="L245"/>
      <c r="M245"/>
      <c r="N245"/>
      <c r="O245"/>
      <c r="P245" s="88"/>
      <c r="Q245" s="122"/>
      <c r="R245" s="122"/>
      <c r="S245"/>
      <c r="AD245"/>
      <c r="AE245" s="95"/>
      <c r="AF245" s="95"/>
      <c r="AG245" s="95"/>
      <c r="AH245" s="95"/>
      <c r="AI245" s="95"/>
      <c r="AJ245" s="9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120" customFormat="1">
      <c r="B246" s="81"/>
      <c r="C246" s="82"/>
      <c r="D246" s="82"/>
      <c r="E246" s="88"/>
      <c r="F246"/>
      <c r="G246" s="88"/>
      <c r="H246" s="88"/>
      <c r="I246" s="88"/>
      <c r="J246" s="88"/>
      <c r="K246" s="88"/>
      <c r="L246"/>
      <c r="M246"/>
      <c r="N246"/>
      <c r="O246"/>
      <c r="P246" s="88"/>
      <c r="Q246" s="122"/>
      <c r="R246" s="122"/>
      <c r="S246"/>
      <c r="AD246"/>
      <c r="AE246" s="95"/>
      <c r="AF246" s="95"/>
      <c r="AG246" s="95"/>
      <c r="AH246" s="95"/>
      <c r="AI246" s="95"/>
      <c r="AJ246" s="95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s="120" customFormat="1">
      <c r="B247" s="81"/>
      <c r="C247" s="82"/>
      <c r="D247" s="82"/>
      <c r="E247" s="88"/>
      <c r="F247"/>
      <c r="G247" s="88"/>
      <c r="H247" s="88"/>
      <c r="I247" s="88"/>
      <c r="J247" s="88"/>
      <c r="K247" s="88"/>
      <c r="L247"/>
      <c r="M247"/>
      <c r="N247"/>
      <c r="O247"/>
      <c r="P247" s="88"/>
      <c r="Q247" s="122"/>
      <c r="R247" s="122"/>
      <c r="S247"/>
      <c r="AD247"/>
      <c r="AE247" s="95"/>
      <c r="AF247" s="95"/>
      <c r="AG247" s="95"/>
      <c r="AH247" s="95"/>
      <c r="AI247" s="95"/>
      <c r="AJ247" s="95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2:50" s="120" customFormat="1">
      <c r="B248" s="81"/>
      <c r="C248" s="82"/>
      <c r="D248" s="82"/>
      <c r="E248" s="88"/>
      <c r="F248"/>
      <c r="G248" s="88"/>
      <c r="H248" s="88"/>
      <c r="I248" s="88"/>
      <c r="J248" s="88"/>
      <c r="K248" s="88"/>
      <c r="L248"/>
      <c r="M248"/>
      <c r="N248"/>
      <c r="O248"/>
      <c r="P248" s="88"/>
      <c r="Q248" s="122"/>
      <c r="R248" s="122"/>
      <c r="S248"/>
      <c r="AD248"/>
      <c r="AE248" s="95"/>
      <c r="AF248" s="95"/>
      <c r="AG248" s="95"/>
      <c r="AH248" s="95"/>
      <c r="AI248" s="95"/>
      <c r="AJ248" s="95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2:50" s="120" customFormat="1">
      <c r="B249" s="81"/>
      <c r="C249" s="82"/>
      <c r="D249" s="82"/>
      <c r="E249" s="88"/>
      <c r="F249"/>
      <c r="G249" s="88"/>
      <c r="H249" s="88"/>
      <c r="I249" s="88"/>
      <c r="J249" s="88"/>
      <c r="K249" s="88"/>
      <c r="L249"/>
      <c r="M249"/>
      <c r="N249"/>
      <c r="O249"/>
      <c r="P249" s="88"/>
      <c r="Q249" s="122"/>
      <c r="R249" s="122"/>
      <c r="S249"/>
      <c r="AD249"/>
      <c r="AE249" s="95"/>
      <c r="AF249" s="95"/>
      <c r="AG249" s="95"/>
      <c r="AH249" s="95"/>
      <c r="AI249" s="95"/>
      <c r="AJ249" s="95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2:50" s="120" customFormat="1">
      <c r="B250" s="81"/>
      <c r="C250" s="82"/>
      <c r="D250" s="82"/>
      <c r="E250" s="88"/>
      <c r="F250"/>
      <c r="G250" s="88"/>
      <c r="H250" s="88"/>
      <c r="I250" s="88"/>
      <c r="J250" s="88"/>
      <c r="K250" s="88"/>
      <c r="L250"/>
      <c r="M250"/>
      <c r="N250"/>
      <c r="O250"/>
      <c r="P250" s="88"/>
      <c r="Q250" s="122"/>
      <c r="R250" s="122"/>
      <c r="S250"/>
      <c r="AD250"/>
      <c r="AE250" s="95"/>
      <c r="AF250" s="95"/>
      <c r="AG250" s="95"/>
      <c r="AH250" s="95"/>
      <c r="AI250" s="95"/>
      <c r="AJ250" s="95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2:50" s="120" customFormat="1">
      <c r="B251" s="81"/>
      <c r="C251" s="82"/>
      <c r="D251" s="82"/>
      <c r="E251" s="88"/>
      <c r="F251"/>
      <c r="G251" s="88"/>
      <c r="H251" s="88"/>
      <c r="I251" s="88"/>
      <c r="J251" s="88"/>
      <c r="K251" s="88"/>
      <c r="L251"/>
      <c r="M251"/>
      <c r="N251"/>
      <c r="O251"/>
      <c r="P251" s="88"/>
      <c r="Q251" s="122"/>
      <c r="R251" s="122"/>
      <c r="S251"/>
      <c r="AD251"/>
      <c r="AE251" s="95"/>
      <c r="AF251" s="95"/>
      <c r="AG251" s="95"/>
      <c r="AH251" s="95"/>
      <c r="AI251" s="95"/>
      <c r="AJ251" s="95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2:50" s="120" customFormat="1">
      <c r="B252" s="81"/>
      <c r="C252" s="82"/>
      <c r="D252" s="82"/>
      <c r="E252" s="88"/>
      <c r="F252"/>
      <c r="G252" s="88"/>
      <c r="H252" s="88"/>
      <c r="I252" s="88"/>
      <c r="J252" s="88"/>
      <c r="K252" s="88"/>
      <c r="L252"/>
      <c r="M252"/>
      <c r="N252"/>
      <c r="O252"/>
      <c r="P252" s="88"/>
      <c r="Q252" s="122"/>
      <c r="R252" s="122"/>
      <c r="S252"/>
      <c r="AD252"/>
      <c r="AE252" s="95"/>
      <c r="AF252" s="95"/>
      <c r="AG252" s="95"/>
      <c r="AH252" s="95"/>
      <c r="AI252" s="95"/>
      <c r="AJ252" s="95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2:50" s="120" customFormat="1">
      <c r="B253" s="81"/>
      <c r="C253" s="82"/>
      <c r="D253" s="82"/>
      <c r="E253" s="88"/>
      <c r="F253"/>
      <c r="G253" s="88"/>
      <c r="H253" s="88"/>
      <c r="I253" s="88"/>
      <c r="J253" s="88"/>
      <c r="K253" s="88"/>
      <c r="L253"/>
      <c r="M253"/>
      <c r="N253"/>
      <c r="O253"/>
      <c r="P253" s="88"/>
      <c r="Q253" s="122"/>
      <c r="R253" s="122"/>
      <c r="S253"/>
      <c r="AD253"/>
      <c r="AE253" s="95"/>
      <c r="AF253" s="95"/>
      <c r="AG253" s="95"/>
      <c r="AH253" s="95"/>
      <c r="AI253" s="95"/>
      <c r="AJ253" s="95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2:50" s="120" customFormat="1">
      <c r="B254" s="81"/>
      <c r="C254" s="82"/>
      <c r="D254" s="82"/>
      <c r="E254" s="88"/>
      <c r="F254"/>
      <c r="G254" s="88"/>
      <c r="H254" s="88"/>
      <c r="I254" s="88"/>
      <c r="J254" s="88"/>
      <c r="K254" s="88"/>
      <c r="L254"/>
      <c r="M254"/>
      <c r="N254"/>
      <c r="O254"/>
      <c r="P254" s="88"/>
      <c r="Q254" s="122"/>
      <c r="R254" s="122"/>
      <c r="S254"/>
      <c r="AD254"/>
      <c r="AE254" s="95"/>
      <c r="AF254" s="95"/>
      <c r="AG254" s="95"/>
      <c r="AH254" s="95"/>
      <c r="AI254" s="95"/>
      <c r="AJ254" s="95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2:50" s="120" customFormat="1">
      <c r="B255" s="81"/>
      <c r="C255" s="82"/>
      <c r="D255" s="82"/>
      <c r="E255" s="88"/>
      <c r="F255"/>
      <c r="G255" s="88"/>
      <c r="H255" s="88"/>
      <c r="I255" s="88"/>
      <c r="J255" s="88"/>
      <c r="K255" s="88"/>
      <c r="L255"/>
      <c r="M255"/>
      <c r="N255"/>
      <c r="O255"/>
      <c r="P255" s="88"/>
      <c r="Q255" s="122"/>
      <c r="R255" s="122"/>
      <c r="S255"/>
      <c r="AD255"/>
      <c r="AE255" s="95"/>
      <c r="AF255" s="95"/>
      <c r="AG255" s="95"/>
      <c r="AH255" s="95"/>
      <c r="AI255" s="95"/>
      <c r="AJ255" s="9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2:50" s="120" customFormat="1">
      <c r="B256" s="81"/>
      <c r="C256" s="82"/>
      <c r="D256" s="82"/>
      <c r="E256" s="88"/>
      <c r="F256"/>
      <c r="G256" s="88"/>
      <c r="H256" s="88"/>
      <c r="I256" s="88"/>
      <c r="J256" s="88"/>
      <c r="K256" s="88"/>
      <c r="L256"/>
      <c r="M256"/>
      <c r="N256"/>
      <c r="O256"/>
      <c r="P256" s="88"/>
      <c r="Q256" s="122"/>
      <c r="R256" s="122"/>
      <c r="S256"/>
      <c r="AD256"/>
      <c r="AE256" s="95"/>
      <c r="AF256" s="95"/>
      <c r="AG256" s="95"/>
      <c r="AH256" s="95"/>
      <c r="AI256" s="95"/>
      <c r="AJ256" s="95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2:50" s="120" customFormat="1">
      <c r="B257" s="81"/>
      <c r="C257" s="82"/>
      <c r="D257" s="82"/>
      <c r="E257" s="88"/>
      <c r="F257"/>
      <c r="G257" s="88"/>
      <c r="H257" s="88"/>
      <c r="I257" s="88"/>
      <c r="J257" s="88"/>
      <c r="K257" s="88"/>
      <c r="L257"/>
      <c r="M257"/>
      <c r="N257"/>
      <c r="O257"/>
      <c r="P257" s="88"/>
      <c r="Q257" s="122"/>
      <c r="R257" s="122"/>
      <c r="S257"/>
      <c r="AD257"/>
      <c r="AE257" s="95"/>
      <c r="AF257" s="95"/>
      <c r="AG257" s="95"/>
      <c r="AH257" s="95"/>
      <c r="AI257" s="95"/>
      <c r="AJ257" s="95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2:50" s="120" customFormat="1">
      <c r="B258" s="81"/>
      <c r="C258" s="82"/>
      <c r="D258" s="82"/>
      <c r="E258" s="88"/>
      <c r="F258"/>
      <c r="G258" s="88"/>
      <c r="H258" s="88"/>
      <c r="I258" s="88"/>
      <c r="J258" s="88"/>
      <c r="K258" s="88"/>
      <c r="L258"/>
      <c r="M258"/>
      <c r="N258"/>
      <c r="O258"/>
      <c r="P258" s="88"/>
      <c r="Q258" s="122"/>
      <c r="R258" s="122"/>
      <c r="S258"/>
      <c r="AD258"/>
      <c r="AE258" s="95"/>
      <c r="AF258" s="95"/>
      <c r="AG258" s="95"/>
      <c r="AH258" s="95"/>
      <c r="AI258" s="95"/>
      <c r="AJ258" s="95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2:50" s="120" customFormat="1">
      <c r="B259" s="81"/>
      <c r="C259" s="82"/>
      <c r="D259" s="82"/>
      <c r="E259" s="88"/>
      <c r="F259"/>
      <c r="G259" s="88"/>
      <c r="H259" s="88"/>
      <c r="I259" s="88"/>
      <c r="J259" s="88"/>
      <c r="K259" s="88"/>
      <c r="L259"/>
      <c r="M259"/>
      <c r="N259"/>
      <c r="O259"/>
      <c r="P259" s="88"/>
      <c r="Q259" s="122"/>
      <c r="R259" s="122"/>
      <c r="S259"/>
      <c r="AD259"/>
      <c r="AE259" s="95"/>
      <c r="AF259" s="95"/>
      <c r="AG259" s="95"/>
      <c r="AH259" s="95"/>
      <c r="AI259" s="95"/>
      <c r="AJ259" s="95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2:50" s="120" customFormat="1">
      <c r="B260" s="81"/>
      <c r="C260" s="82"/>
      <c r="D260" s="82"/>
      <c r="E260" s="88"/>
      <c r="F260"/>
      <c r="G260" s="88"/>
      <c r="H260" s="88"/>
      <c r="I260" s="88"/>
      <c r="J260" s="88"/>
      <c r="K260" s="88"/>
      <c r="L260"/>
      <c r="M260"/>
      <c r="N260"/>
      <c r="O260"/>
      <c r="P260" s="88"/>
      <c r="Q260" s="122"/>
      <c r="R260" s="122"/>
      <c r="S260"/>
      <c r="AD260"/>
      <c r="AE260" s="95"/>
      <c r="AF260" s="95"/>
      <c r="AG260" s="95"/>
      <c r="AH260" s="95"/>
      <c r="AI260" s="95"/>
      <c r="AJ260" s="95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2:50" s="120" customFormat="1">
      <c r="B261" s="81"/>
      <c r="C261" s="82"/>
      <c r="D261" s="82"/>
      <c r="E261" s="88"/>
      <c r="F261"/>
      <c r="G261" s="88"/>
      <c r="H261" s="88"/>
      <c r="I261" s="88"/>
      <c r="J261" s="88"/>
      <c r="K261" s="88"/>
      <c r="L261"/>
      <c r="M261"/>
      <c r="N261"/>
      <c r="O261"/>
      <c r="P261" s="88"/>
      <c r="Q261" s="122"/>
      <c r="R261" s="122"/>
      <c r="S261"/>
      <c r="AD261"/>
      <c r="AE261" s="95"/>
      <c r="AF261" s="95"/>
      <c r="AG261" s="95"/>
      <c r="AH261" s="95"/>
      <c r="AI261" s="95"/>
      <c r="AJ261" s="95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2:50" s="120" customFormat="1">
      <c r="B262" s="81"/>
      <c r="C262" s="82"/>
      <c r="D262" s="82"/>
      <c r="E262" s="88"/>
      <c r="F262"/>
      <c r="G262" s="88"/>
      <c r="H262" s="88"/>
      <c r="I262" s="88"/>
      <c r="J262" s="88"/>
      <c r="K262" s="88"/>
      <c r="L262"/>
      <c r="M262"/>
      <c r="N262"/>
      <c r="O262"/>
      <c r="P262" s="88"/>
      <c r="Q262" s="122"/>
      <c r="R262" s="122"/>
      <c r="S262"/>
      <c r="AD262"/>
      <c r="AE262" s="95"/>
      <c r="AF262" s="95"/>
      <c r="AG262" s="95"/>
      <c r="AH262" s="95"/>
      <c r="AI262" s="95"/>
      <c r="AJ262" s="95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2:50" s="120" customFormat="1">
      <c r="B263" s="81"/>
      <c r="C263" s="82"/>
      <c r="D263" s="82"/>
      <c r="E263" s="88"/>
      <c r="F263"/>
      <c r="G263" s="88"/>
      <c r="H263" s="88"/>
      <c r="I263" s="88"/>
      <c r="J263" s="88"/>
      <c r="K263" s="88"/>
      <c r="L263"/>
      <c r="M263"/>
      <c r="N263"/>
      <c r="O263"/>
      <c r="P263" s="88"/>
      <c r="Q263" s="122"/>
      <c r="R263" s="122"/>
      <c r="S263"/>
      <c r="AD263"/>
      <c r="AE263" s="95"/>
      <c r="AF263" s="95"/>
      <c r="AG263" s="95"/>
      <c r="AH263" s="95"/>
      <c r="AI263" s="95"/>
      <c r="AJ263" s="95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2:50" s="120" customFormat="1">
      <c r="B264" s="81"/>
      <c r="C264" s="82"/>
      <c r="D264" s="82"/>
      <c r="E264" s="88"/>
      <c r="F264"/>
      <c r="G264" s="88"/>
      <c r="H264" s="88"/>
      <c r="I264" s="88"/>
      <c r="J264" s="88"/>
      <c r="K264" s="88"/>
      <c r="L264"/>
      <c r="M264"/>
      <c r="N264"/>
      <c r="O264"/>
      <c r="P264" s="88"/>
      <c r="Q264" s="122"/>
      <c r="R264" s="122"/>
      <c r="S264"/>
      <c r="AD264"/>
      <c r="AE264" s="95"/>
      <c r="AF264" s="95"/>
      <c r="AG264" s="95"/>
      <c r="AH264" s="95"/>
      <c r="AI264" s="95"/>
      <c r="AJ264" s="95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2:50" s="120" customFormat="1">
      <c r="B265" s="81"/>
      <c r="C265" s="82"/>
      <c r="D265" s="82"/>
      <c r="E265" s="88"/>
      <c r="F265"/>
      <c r="G265" s="88"/>
      <c r="H265" s="88"/>
      <c r="I265" s="88"/>
      <c r="J265" s="88"/>
      <c r="K265" s="88"/>
      <c r="L265"/>
      <c r="M265"/>
      <c r="N265"/>
      <c r="O265"/>
      <c r="P265" s="88"/>
      <c r="Q265" s="122"/>
      <c r="R265" s="122"/>
      <c r="S265"/>
      <c r="AD265"/>
      <c r="AE265" s="95"/>
      <c r="AF265" s="95"/>
      <c r="AG265" s="95"/>
      <c r="AH265" s="95"/>
      <c r="AI265" s="95"/>
      <c r="AJ265" s="9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2:50" s="120" customFormat="1">
      <c r="B266" s="81"/>
      <c r="C266" s="82"/>
      <c r="D266" s="82"/>
      <c r="E266" s="88"/>
      <c r="F266"/>
      <c r="G266" s="88"/>
      <c r="H266" s="88"/>
      <c r="I266" s="88"/>
      <c r="J266" s="88"/>
      <c r="K266" s="88"/>
      <c r="L266"/>
      <c r="M266"/>
      <c r="N266"/>
      <c r="O266"/>
      <c r="P266" s="88"/>
      <c r="Q266" s="122"/>
      <c r="R266" s="122"/>
      <c r="S266"/>
      <c r="AD266"/>
      <c r="AE266" s="95"/>
      <c r="AF266" s="95"/>
      <c r="AG266" s="95"/>
      <c r="AH266" s="95"/>
      <c r="AI266" s="95"/>
      <c r="AJ266" s="95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2:50" s="120" customFormat="1">
      <c r="B267" s="81"/>
      <c r="C267" s="82"/>
      <c r="D267" s="82"/>
      <c r="E267" s="88"/>
      <c r="F267"/>
      <c r="G267" s="88"/>
      <c r="H267" s="88"/>
      <c r="I267" s="88"/>
      <c r="J267" s="88"/>
      <c r="K267" s="88"/>
      <c r="L267"/>
      <c r="M267"/>
      <c r="N267"/>
      <c r="O267"/>
      <c r="P267" s="88"/>
      <c r="Q267" s="122"/>
      <c r="R267" s="122"/>
      <c r="S267"/>
      <c r="AD267"/>
      <c r="AE267" s="95"/>
      <c r="AF267" s="95"/>
      <c r="AG267" s="95"/>
      <c r="AH267" s="95"/>
      <c r="AI267" s="95"/>
      <c r="AJ267" s="95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2:50" s="120" customFormat="1">
      <c r="B268" s="81"/>
      <c r="C268" s="82"/>
      <c r="D268" s="82"/>
      <c r="E268" s="88"/>
      <c r="F268"/>
      <c r="G268" s="88"/>
      <c r="H268" s="88"/>
      <c r="I268" s="88"/>
      <c r="J268" s="88"/>
      <c r="K268" s="88"/>
      <c r="L268"/>
      <c r="M268"/>
      <c r="N268"/>
      <c r="O268"/>
      <c r="P268" s="88"/>
      <c r="Q268" s="122"/>
      <c r="R268" s="122"/>
      <c r="S268"/>
      <c r="AD268"/>
      <c r="AE268" s="95"/>
      <c r="AF268" s="95"/>
      <c r="AG268" s="95"/>
      <c r="AH268" s="95"/>
      <c r="AI268" s="95"/>
      <c r="AJ268" s="95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2:50" s="120" customFormat="1">
      <c r="B269" s="81"/>
      <c r="C269" s="82"/>
      <c r="D269" s="82"/>
      <c r="E269" s="88"/>
      <c r="F269"/>
      <c r="G269" s="88"/>
      <c r="H269" s="88"/>
      <c r="I269" s="88"/>
      <c r="J269" s="88"/>
      <c r="K269" s="88"/>
      <c r="L269"/>
      <c r="M269"/>
      <c r="N269"/>
      <c r="O269"/>
      <c r="P269" s="88"/>
      <c r="Q269" s="122"/>
      <c r="R269" s="122"/>
      <c r="S269"/>
      <c r="AD269"/>
      <c r="AE269" s="95"/>
      <c r="AF269" s="95"/>
      <c r="AG269" s="95"/>
      <c r="AH269" s="95"/>
      <c r="AI269" s="95"/>
      <c r="AJ269" s="95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2:50" s="120" customFormat="1">
      <c r="B270" s="81"/>
      <c r="C270" s="82"/>
      <c r="D270" s="82"/>
      <c r="E270" s="88"/>
      <c r="F270"/>
      <c r="G270" s="88"/>
      <c r="H270" s="88"/>
      <c r="I270" s="88"/>
      <c r="J270" s="88"/>
      <c r="K270" s="88"/>
      <c r="L270"/>
      <c r="M270"/>
      <c r="N270"/>
      <c r="O270"/>
      <c r="P270" s="88"/>
      <c r="Q270" s="122"/>
      <c r="R270" s="122"/>
      <c r="S270"/>
      <c r="AD270"/>
      <c r="AE270" s="95"/>
      <c r="AF270" s="95"/>
      <c r="AG270" s="95"/>
      <c r="AH270" s="95"/>
      <c r="AI270" s="95"/>
      <c r="AJ270" s="95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2:50" s="120" customFormat="1">
      <c r="B271" s="81"/>
      <c r="C271" s="82"/>
      <c r="D271" s="82"/>
      <c r="E271" s="88"/>
      <c r="F271"/>
      <c r="G271" s="88"/>
      <c r="H271" s="88"/>
      <c r="I271" s="88"/>
      <c r="J271" s="88"/>
      <c r="K271" s="88"/>
      <c r="L271"/>
      <c r="M271"/>
      <c r="N271"/>
      <c r="O271"/>
      <c r="P271" s="88"/>
      <c r="Q271" s="122"/>
      <c r="R271" s="122"/>
      <c r="S271"/>
      <c r="AD271"/>
      <c r="AE271" s="95"/>
      <c r="AF271" s="95"/>
      <c r="AG271" s="95"/>
      <c r="AH271" s="95"/>
      <c r="AI271" s="95"/>
      <c r="AJ271" s="95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2:50" s="120" customFormat="1">
      <c r="B272" s="81"/>
      <c r="C272" s="82"/>
      <c r="D272" s="82"/>
      <c r="E272" s="88"/>
      <c r="F272"/>
      <c r="G272" s="88"/>
      <c r="H272" s="88"/>
      <c r="I272" s="88"/>
      <c r="J272" s="88"/>
      <c r="K272" s="88"/>
      <c r="L272"/>
      <c r="M272"/>
      <c r="N272"/>
      <c r="O272"/>
      <c r="P272" s="88"/>
      <c r="Q272" s="122"/>
      <c r="R272" s="122"/>
      <c r="S272"/>
      <c r="AD272"/>
      <c r="AE272" s="95"/>
      <c r="AF272" s="95"/>
      <c r="AG272" s="95"/>
      <c r="AH272" s="95"/>
      <c r="AI272" s="95"/>
      <c r="AJ272" s="95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2:50" s="120" customFormat="1">
      <c r="B273" s="81"/>
      <c r="C273" s="82"/>
      <c r="D273" s="82"/>
      <c r="E273" s="88"/>
      <c r="F273"/>
      <c r="G273" s="88"/>
      <c r="H273" s="88"/>
      <c r="I273" s="88"/>
      <c r="J273" s="88"/>
      <c r="K273" s="88"/>
      <c r="L273"/>
      <c r="M273"/>
      <c r="N273"/>
      <c r="O273"/>
      <c r="P273" s="88"/>
      <c r="Q273" s="122"/>
      <c r="R273" s="122"/>
      <c r="S273"/>
      <c r="AD273"/>
      <c r="AE273" s="95"/>
      <c r="AF273" s="95"/>
      <c r="AG273" s="95"/>
      <c r="AH273" s="95"/>
      <c r="AI273" s="95"/>
      <c r="AJ273" s="95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2:50" s="120" customFormat="1">
      <c r="B274" s="81"/>
      <c r="C274" s="82"/>
      <c r="D274" s="82"/>
      <c r="E274" s="88"/>
      <c r="F274"/>
      <c r="G274" s="88"/>
      <c r="H274" s="88"/>
      <c r="I274" s="88"/>
      <c r="J274" s="88"/>
      <c r="K274" s="88"/>
      <c r="L274"/>
      <c r="M274"/>
      <c r="N274"/>
      <c r="O274"/>
      <c r="P274" s="88"/>
      <c r="Q274" s="122"/>
      <c r="R274" s="122"/>
      <c r="S274"/>
      <c r="AD274"/>
      <c r="AE274" s="95"/>
      <c r="AF274" s="95"/>
      <c r="AG274" s="95"/>
      <c r="AH274" s="95"/>
      <c r="AI274" s="95"/>
      <c r="AJ274" s="95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2:50" s="120" customFormat="1">
      <c r="B275" s="81"/>
      <c r="C275" s="82"/>
      <c r="D275" s="82"/>
      <c r="E275" s="88"/>
      <c r="F275"/>
      <c r="G275" s="88"/>
      <c r="H275" s="88"/>
      <c r="I275" s="88"/>
      <c r="J275" s="88"/>
      <c r="K275" s="88"/>
      <c r="L275"/>
      <c r="M275"/>
      <c r="N275"/>
      <c r="O275"/>
      <c r="P275" s="88"/>
      <c r="Q275" s="122"/>
      <c r="R275" s="122"/>
      <c r="S275"/>
      <c r="AD275"/>
      <c r="AE275" s="95"/>
      <c r="AF275" s="95"/>
      <c r="AG275" s="95"/>
      <c r="AH275" s="95"/>
      <c r="AI275" s="95"/>
      <c r="AJ275" s="9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2:50" s="120" customFormat="1">
      <c r="B276" s="81"/>
      <c r="C276" s="82"/>
      <c r="D276" s="82"/>
      <c r="E276" s="88"/>
      <c r="F276"/>
      <c r="G276" s="88"/>
      <c r="H276" s="88"/>
      <c r="I276" s="88"/>
      <c r="J276" s="88"/>
      <c r="K276" s="88"/>
      <c r="L276"/>
      <c r="M276"/>
      <c r="N276"/>
      <c r="O276"/>
      <c r="P276" s="88"/>
      <c r="Q276" s="122"/>
      <c r="R276" s="122"/>
      <c r="S276"/>
      <c r="AD276"/>
      <c r="AE276" s="95"/>
      <c r="AF276" s="95"/>
      <c r="AG276" s="95"/>
      <c r="AH276" s="95"/>
      <c r="AI276" s="95"/>
      <c r="AJ276" s="95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2:50" s="120" customFormat="1">
      <c r="B277" s="81"/>
      <c r="C277" s="82"/>
      <c r="D277" s="82"/>
      <c r="E277" s="88"/>
      <c r="F277"/>
      <c r="G277" s="88"/>
      <c r="H277" s="88"/>
      <c r="I277" s="88"/>
      <c r="J277" s="88"/>
      <c r="K277" s="88"/>
      <c r="L277"/>
      <c r="M277"/>
      <c r="N277"/>
      <c r="O277"/>
      <c r="P277" s="88"/>
      <c r="Q277" s="122"/>
      <c r="R277" s="122"/>
      <c r="S277"/>
      <c r="AD277"/>
      <c r="AE277" s="95"/>
      <c r="AF277" s="95"/>
      <c r="AG277" s="95"/>
      <c r="AH277" s="95"/>
      <c r="AI277" s="95"/>
      <c r="AJ277" s="95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2:50" s="120" customFormat="1">
      <c r="B278" s="81"/>
      <c r="C278" s="82"/>
      <c r="D278" s="82"/>
      <c r="E278" s="88"/>
      <c r="F278"/>
      <c r="G278" s="88"/>
      <c r="H278" s="88"/>
      <c r="I278" s="88"/>
      <c r="J278" s="88"/>
      <c r="K278" s="88"/>
      <c r="L278"/>
      <c r="M278"/>
      <c r="N278"/>
      <c r="O278"/>
      <c r="P278" s="88"/>
      <c r="Q278" s="122"/>
      <c r="R278" s="122"/>
      <c r="S278"/>
      <c r="AD278"/>
      <c r="AE278" s="95"/>
      <c r="AF278" s="95"/>
      <c r="AG278" s="95"/>
      <c r="AH278" s="95"/>
      <c r="AI278" s="95"/>
      <c r="AJ278" s="95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2:50" s="120" customFormat="1">
      <c r="B279" s="81"/>
      <c r="C279" s="82"/>
      <c r="D279" s="82"/>
      <c r="E279" s="88"/>
      <c r="F279"/>
      <c r="G279" s="88"/>
      <c r="H279" s="88"/>
      <c r="I279" s="88"/>
      <c r="J279" s="88"/>
      <c r="K279" s="88"/>
      <c r="L279"/>
      <c r="M279"/>
      <c r="N279"/>
      <c r="O279"/>
      <c r="P279" s="88"/>
      <c r="Q279" s="122"/>
      <c r="R279" s="122"/>
      <c r="S279"/>
      <c r="AD279"/>
      <c r="AE279" s="95"/>
      <c r="AF279" s="95"/>
      <c r="AG279" s="95"/>
      <c r="AH279" s="95"/>
      <c r="AI279" s="95"/>
      <c r="AJ279" s="95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2:50" s="120" customFormat="1">
      <c r="B280" s="81"/>
      <c r="C280" s="82"/>
      <c r="D280" s="82"/>
      <c r="E280" s="88"/>
      <c r="F280"/>
      <c r="G280" s="88"/>
      <c r="H280" s="88"/>
      <c r="I280" s="88"/>
      <c r="J280" s="88"/>
      <c r="K280" s="88"/>
      <c r="L280"/>
      <c r="M280"/>
      <c r="N280"/>
      <c r="O280"/>
      <c r="P280" s="88"/>
      <c r="Q280" s="122"/>
      <c r="R280" s="122"/>
      <c r="S280"/>
      <c r="AD280"/>
      <c r="AE280" s="95"/>
      <c r="AF280" s="95"/>
      <c r="AG280" s="95"/>
      <c r="AH280" s="95"/>
      <c r="AI280" s="95"/>
      <c r="AJ280" s="95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2:50" s="120" customFormat="1">
      <c r="B281" s="81"/>
      <c r="C281" s="82"/>
      <c r="D281" s="82"/>
      <c r="E281" s="88"/>
      <c r="F281"/>
      <c r="G281" s="88"/>
      <c r="H281" s="88"/>
      <c r="I281" s="88"/>
      <c r="J281" s="88"/>
      <c r="K281" s="88"/>
      <c r="L281"/>
      <c r="M281"/>
      <c r="N281"/>
      <c r="O281"/>
      <c r="P281" s="88"/>
      <c r="Q281" s="122"/>
      <c r="R281" s="122"/>
      <c r="S281"/>
      <c r="AD281"/>
      <c r="AE281" s="95"/>
      <c r="AF281" s="95"/>
      <c r="AG281" s="95"/>
      <c r="AH281" s="95"/>
      <c r="AI281" s="95"/>
      <c r="AJ281" s="95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2:50" s="120" customFormat="1">
      <c r="B282" s="81"/>
      <c r="C282" s="82"/>
      <c r="D282" s="82"/>
      <c r="E282" s="88"/>
      <c r="F282"/>
      <c r="G282" s="88"/>
      <c r="H282" s="88"/>
      <c r="I282" s="88"/>
      <c r="J282" s="88"/>
      <c r="K282" s="88"/>
      <c r="L282"/>
      <c r="M282"/>
      <c r="N282"/>
      <c r="O282"/>
      <c r="P282" s="88"/>
      <c r="Q282" s="122"/>
      <c r="R282" s="122"/>
      <c r="S282"/>
      <c r="AD282"/>
      <c r="AE282" s="95"/>
      <c r="AF282" s="95"/>
      <c r="AG282" s="95"/>
      <c r="AH282" s="95"/>
      <c r="AI282" s="95"/>
      <c r="AJ282" s="95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2:50" s="120" customFormat="1">
      <c r="B283" s="81"/>
      <c r="C283" s="82"/>
      <c r="D283" s="82"/>
      <c r="E283" s="88"/>
      <c r="F283"/>
      <c r="G283" s="88"/>
      <c r="H283" s="88"/>
      <c r="I283" s="88"/>
      <c r="J283" s="88"/>
      <c r="K283" s="88"/>
      <c r="L283"/>
      <c r="M283"/>
      <c r="N283"/>
      <c r="O283"/>
      <c r="P283" s="88"/>
      <c r="Q283" s="122"/>
      <c r="R283" s="122"/>
      <c r="S283"/>
      <c r="AD283"/>
      <c r="AE283" s="95"/>
      <c r="AF283" s="95"/>
      <c r="AG283" s="95"/>
      <c r="AH283" s="95"/>
      <c r="AI283" s="95"/>
      <c r="AJ283" s="95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2:50" s="120" customFormat="1">
      <c r="B284" s="81"/>
      <c r="C284" s="82"/>
      <c r="D284" s="82"/>
      <c r="E284" s="88"/>
      <c r="F284"/>
      <c r="G284" s="88"/>
      <c r="H284" s="88"/>
      <c r="I284" s="88"/>
      <c r="J284" s="88"/>
      <c r="K284" s="88"/>
      <c r="L284"/>
      <c r="M284"/>
      <c r="N284"/>
      <c r="O284"/>
      <c r="P284" s="88"/>
      <c r="Q284" s="122"/>
      <c r="R284" s="122"/>
      <c r="S284"/>
      <c r="AD284"/>
      <c r="AE284" s="95"/>
      <c r="AF284" s="95"/>
      <c r="AG284" s="95"/>
      <c r="AH284" s="95"/>
      <c r="AI284" s="95"/>
      <c r="AJ284" s="95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2:50" s="120" customFormat="1">
      <c r="B285" s="81"/>
      <c r="C285" s="82"/>
      <c r="D285" s="82"/>
      <c r="E285" s="88"/>
      <c r="F285"/>
      <c r="G285" s="88"/>
      <c r="H285" s="88"/>
      <c r="I285" s="88"/>
      <c r="J285" s="88"/>
      <c r="K285" s="88"/>
      <c r="L285"/>
      <c r="M285"/>
      <c r="N285"/>
      <c r="O285"/>
      <c r="P285" s="88"/>
      <c r="Q285" s="122"/>
      <c r="R285" s="122"/>
      <c r="S285"/>
      <c r="AD285"/>
      <c r="AE285" s="95"/>
      <c r="AF285" s="95"/>
      <c r="AG285" s="95"/>
      <c r="AH285" s="95"/>
      <c r="AI285" s="95"/>
      <c r="AJ285" s="9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2:50" s="120" customFormat="1">
      <c r="B286" s="81"/>
      <c r="C286" s="82"/>
      <c r="D286" s="82"/>
      <c r="E286" s="88"/>
      <c r="F286"/>
      <c r="G286" s="88"/>
      <c r="H286" s="88"/>
      <c r="I286" s="88"/>
      <c r="J286" s="88"/>
      <c r="K286" s="88"/>
      <c r="L286"/>
      <c r="M286"/>
      <c r="N286"/>
      <c r="O286"/>
      <c r="P286" s="88"/>
      <c r="Q286" s="122"/>
      <c r="R286" s="122"/>
      <c r="S286"/>
      <c r="AD286"/>
      <c r="AE286" s="95"/>
      <c r="AF286" s="95"/>
      <c r="AG286" s="95"/>
      <c r="AH286" s="95"/>
      <c r="AI286" s="95"/>
      <c r="AJ286" s="95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2:50" s="120" customFormat="1">
      <c r="B287" s="81"/>
      <c r="C287" s="82"/>
      <c r="D287" s="82"/>
      <c r="E287" s="88"/>
      <c r="F287"/>
      <c r="G287" s="88"/>
      <c r="H287" s="88"/>
      <c r="I287" s="88"/>
      <c r="J287" s="88"/>
      <c r="K287" s="88"/>
      <c r="L287"/>
      <c r="M287"/>
      <c r="N287"/>
      <c r="O287"/>
      <c r="P287" s="88"/>
      <c r="Q287" s="122"/>
      <c r="R287" s="122"/>
      <c r="S287"/>
      <c r="AD287"/>
      <c r="AE287" s="95"/>
      <c r="AF287" s="95"/>
      <c r="AG287" s="95"/>
      <c r="AH287" s="95"/>
      <c r="AI287" s="95"/>
      <c r="AJ287" s="95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2:50" s="120" customFormat="1">
      <c r="B288" s="81"/>
      <c r="C288" s="82"/>
      <c r="D288" s="82"/>
      <c r="E288" s="88"/>
      <c r="F288"/>
      <c r="G288" s="88"/>
      <c r="H288" s="88"/>
      <c r="I288" s="88"/>
      <c r="J288" s="88"/>
      <c r="K288" s="88"/>
      <c r="L288"/>
      <c r="M288"/>
      <c r="N288"/>
      <c r="O288"/>
      <c r="P288" s="88"/>
      <c r="Q288" s="122"/>
      <c r="R288" s="122"/>
      <c r="S288"/>
      <c r="AD288"/>
      <c r="AE288" s="95"/>
      <c r="AF288" s="95"/>
      <c r="AG288" s="95"/>
      <c r="AH288" s="95"/>
      <c r="AI288" s="95"/>
      <c r="AJ288" s="95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2:50" s="120" customFormat="1">
      <c r="B289" s="81"/>
      <c r="C289" s="82"/>
      <c r="D289" s="82"/>
      <c r="E289" s="88"/>
      <c r="F289"/>
      <c r="G289" s="88"/>
      <c r="H289" s="88"/>
      <c r="I289" s="88"/>
      <c r="J289" s="88"/>
      <c r="K289" s="88"/>
      <c r="L289"/>
      <c r="M289"/>
      <c r="N289"/>
      <c r="O289"/>
      <c r="P289" s="88"/>
      <c r="Q289" s="122"/>
      <c r="R289" s="122"/>
      <c r="S289"/>
      <c r="AD289"/>
      <c r="AE289" s="95"/>
      <c r="AF289" s="95"/>
      <c r="AG289" s="95"/>
      <c r="AH289" s="95"/>
      <c r="AI289" s="95"/>
      <c r="AJ289" s="95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2:50" s="120" customFormat="1">
      <c r="B290" s="81"/>
      <c r="C290" s="82"/>
      <c r="D290" s="82"/>
      <c r="E290" s="88"/>
      <c r="F290"/>
      <c r="G290" s="88"/>
      <c r="H290" s="88"/>
      <c r="I290" s="88"/>
      <c r="J290" s="88"/>
      <c r="K290" s="88"/>
      <c r="L290"/>
      <c r="M290"/>
      <c r="N290"/>
      <c r="O290"/>
      <c r="P290" s="88"/>
      <c r="Q290" s="122"/>
      <c r="R290" s="122"/>
      <c r="S290"/>
      <c r="AD290"/>
      <c r="AE290" s="95"/>
      <c r="AF290" s="95"/>
      <c r="AG290" s="95"/>
      <c r="AH290" s="95"/>
      <c r="AI290" s="95"/>
      <c r="AJ290" s="95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2:50" s="120" customFormat="1">
      <c r="B291" s="81"/>
      <c r="C291" s="82"/>
      <c r="D291" s="82"/>
      <c r="E291" s="88"/>
      <c r="F291"/>
      <c r="G291" s="88"/>
      <c r="H291" s="88"/>
      <c r="I291" s="88"/>
      <c r="J291" s="88"/>
      <c r="K291" s="88"/>
      <c r="L291"/>
      <c r="M291"/>
      <c r="N291"/>
      <c r="O291"/>
      <c r="P291" s="88"/>
      <c r="Q291" s="122"/>
      <c r="R291" s="122"/>
      <c r="S291"/>
      <c r="AD291"/>
      <c r="AE291" s="95"/>
      <c r="AF291" s="95"/>
      <c r="AG291" s="95"/>
      <c r="AH291" s="95"/>
      <c r="AI291" s="95"/>
      <c r="AJ291" s="95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2:50" s="120" customFormat="1">
      <c r="B292" s="81"/>
      <c r="C292" s="82"/>
      <c r="D292" s="82"/>
      <c r="E292" s="88"/>
      <c r="F292"/>
      <c r="G292" s="88"/>
      <c r="H292" s="88"/>
      <c r="I292" s="88"/>
      <c r="J292" s="88"/>
      <c r="K292" s="88"/>
      <c r="L292"/>
      <c r="M292"/>
      <c r="N292"/>
      <c r="O292"/>
      <c r="P292" s="88"/>
      <c r="Q292" s="122"/>
      <c r="R292" s="122"/>
      <c r="S292"/>
      <c r="AD292"/>
      <c r="AE292" s="95"/>
      <c r="AF292" s="95"/>
      <c r="AG292" s="95"/>
      <c r="AH292" s="95"/>
      <c r="AI292" s="95"/>
      <c r="AJ292" s="95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2:50" s="120" customFormat="1">
      <c r="B293" s="81"/>
      <c r="C293" s="82"/>
      <c r="D293" s="82"/>
      <c r="E293" s="88"/>
      <c r="F293"/>
      <c r="G293" s="88"/>
      <c r="H293" s="88"/>
      <c r="I293" s="88"/>
      <c r="J293" s="88"/>
      <c r="K293" s="88"/>
      <c r="L293"/>
      <c r="M293"/>
      <c r="N293"/>
      <c r="O293"/>
      <c r="P293" s="88"/>
      <c r="Q293" s="122"/>
      <c r="R293" s="122"/>
      <c r="S293"/>
      <c r="AD293"/>
      <c r="AE293" s="95"/>
      <c r="AF293" s="95"/>
      <c r="AG293" s="95"/>
      <c r="AH293" s="95"/>
      <c r="AI293" s="95"/>
      <c r="AJ293" s="95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2:50" s="120" customFormat="1">
      <c r="B294" s="81"/>
      <c r="C294" s="82"/>
      <c r="D294" s="82"/>
      <c r="E294" s="88"/>
      <c r="F294"/>
      <c r="G294" s="88"/>
      <c r="H294" s="88"/>
      <c r="I294" s="88"/>
      <c r="J294" s="88"/>
      <c r="K294" s="88"/>
      <c r="L294"/>
      <c r="M294"/>
      <c r="N294"/>
      <c r="O294"/>
      <c r="P294" s="88"/>
      <c r="Q294" s="122"/>
      <c r="R294" s="122"/>
      <c r="S294"/>
      <c r="AD294"/>
      <c r="AE294" s="95"/>
      <c r="AF294" s="95"/>
      <c r="AG294" s="95"/>
      <c r="AH294" s="95"/>
      <c r="AI294" s="95"/>
      <c r="AJ294" s="95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2:50" s="120" customFormat="1">
      <c r="B295" s="81"/>
      <c r="C295" s="82"/>
      <c r="D295" s="82"/>
      <c r="E295" s="88"/>
      <c r="F295"/>
      <c r="G295" s="88"/>
      <c r="H295" s="88"/>
      <c r="I295" s="88"/>
      <c r="J295" s="88"/>
      <c r="K295" s="88"/>
      <c r="L295"/>
      <c r="M295"/>
      <c r="N295"/>
      <c r="O295"/>
      <c r="P295" s="88"/>
      <c r="Q295" s="122"/>
      <c r="R295" s="122"/>
      <c r="S295"/>
      <c r="AD295"/>
      <c r="AE295" s="95"/>
      <c r="AF295" s="95"/>
      <c r="AG295" s="95"/>
      <c r="AH295" s="95"/>
      <c r="AI295" s="95"/>
      <c r="AJ295" s="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2:50" s="120" customFormat="1">
      <c r="B296" s="81"/>
      <c r="C296" s="82"/>
      <c r="D296" s="82"/>
      <c r="E296" s="88"/>
      <c r="F296"/>
      <c r="G296" s="88"/>
      <c r="H296" s="88"/>
      <c r="I296" s="88"/>
      <c r="J296" s="88"/>
      <c r="K296" s="88"/>
      <c r="L296"/>
      <c r="M296"/>
      <c r="N296"/>
      <c r="O296"/>
      <c r="P296" s="88"/>
      <c r="Q296" s="122"/>
      <c r="R296" s="122"/>
      <c r="S296"/>
      <c r="AD296"/>
      <c r="AE296" s="95"/>
      <c r="AF296" s="95"/>
      <c r="AG296" s="95"/>
      <c r="AH296" s="95"/>
      <c r="AI296" s="95"/>
      <c r="AJ296" s="95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2:50" s="120" customFormat="1">
      <c r="B297" s="81"/>
      <c r="C297" s="82"/>
      <c r="D297" s="82"/>
      <c r="E297" s="88"/>
      <c r="F297"/>
      <c r="G297" s="88"/>
      <c r="H297" s="88"/>
      <c r="I297" s="88"/>
      <c r="J297" s="88"/>
      <c r="K297" s="88"/>
      <c r="L297"/>
      <c r="M297"/>
      <c r="N297"/>
      <c r="O297"/>
      <c r="P297" s="88"/>
      <c r="Q297" s="122"/>
      <c r="R297" s="122"/>
      <c r="S297"/>
      <c r="AD297"/>
      <c r="AE297" s="95"/>
      <c r="AF297" s="95"/>
      <c r="AG297" s="95"/>
      <c r="AH297" s="95"/>
      <c r="AI297" s="95"/>
      <c r="AJ297" s="95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2:50" s="120" customFormat="1">
      <c r="B298" s="81"/>
      <c r="C298" s="82"/>
      <c r="D298" s="82"/>
      <c r="E298" s="88"/>
      <c r="F298"/>
      <c r="G298" s="88"/>
      <c r="H298" s="88"/>
      <c r="I298" s="88"/>
      <c r="J298" s="88"/>
      <c r="K298" s="88"/>
      <c r="L298"/>
      <c r="M298"/>
      <c r="N298"/>
      <c r="O298"/>
      <c r="P298" s="88"/>
      <c r="Q298" s="122"/>
      <c r="R298" s="122"/>
      <c r="S298"/>
      <c r="AD298"/>
      <c r="AE298" s="95"/>
      <c r="AF298" s="95"/>
      <c r="AG298" s="95"/>
      <c r="AH298" s="95"/>
      <c r="AI298" s="95"/>
      <c r="AJ298" s="95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2:50" s="120" customFormat="1">
      <c r="B299" s="81"/>
      <c r="C299" s="82"/>
      <c r="D299" s="82"/>
      <c r="E299" s="88"/>
      <c r="F299"/>
      <c r="G299" s="88"/>
      <c r="H299" s="88"/>
      <c r="I299" s="88"/>
      <c r="J299" s="88"/>
      <c r="K299" s="88"/>
      <c r="L299"/>
      <c r="M299"/>
      <c r="N299"/>
      <c r="O299"/>
      <c r="P299" s="88"/>
      <c r="Q299" s="122"/>
      <c r="R299" s="122"/>
      <c r="S299"/>
      <c r="AD299"/>
      <c r="AE299" s="95"/>
      <c r="AF299" s="95"/>
      <c r="AG299" s="95"/>
      <c r="AH299" s="95"/>
      <c r="AI299" s="95"/>
      <c r="AJ299" s="95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2:50" s="120" customFormat="1">
      <c r="B300" s="81"/>
      <c r="C300" s="82"/>
      <c r="D300" s="82"/>
      <c r="E300" s="88"/>
      <c r="F300"/>
      <c r="G300" s="88"/>
      <c r="H300" s="88"/>
      <c r="I300" s="88"/>
      <c r="J300" s="88"/>
      <c r="K300" s="88"/>
      <c r="L300"/>
      <c r="M300"/>
      <c r="N300"/>
      <c r="O300"/>
      <c r="P300" s="88"/>
      <c r="Q300" s="122"/>
      <c r="R300" s="122"/>
      <c r="S300"/>
      <c r="AD300"/>
      <c r="AE300" s="95"/>
      <c r="AF300" s="95"/>
      <c r="AG300" s="95"/>
      <c r="AH300" s="95"/>
      <c r="AI300" s="95"/>
      <c r="AJ300" s="95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2:50" s="120" customFormat="1">
      <c r="B301" s="81"/>
      <c r="C301" s="82"/>
      <c r="D301" s="82"/>
      <c r="E301" s="88"/>
      <c r="F301"/>
      <c r="G301" s="88"/>
      <c r="H301" s="88"/>
      <c r="I301" s="88"/>
      <c r="J301" s="88"/>
      <c r="K301" s="88"/>
      <c r="L301"/>
      <c r="M301"/>
      <c r="N301"/>
      <c r="O301"/>
      <c r="P301" s="88"/>
      <c r="Q301" s="122"/>
      <c r="R301" s="122"/>
      <c r="S301"/>
      <c r="AD301"/>
      <c r="AE301" s="95"/>
      <c r="AF301" s="95"/>
      <c r="AG301" s="95"/>
      <c r="AH301" s="95"/>
      <c r="AI301" s="95"/>
      <c r="AJ301" s="95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2:50" s="120" customFormat="1">
      <c r="B302" s="81"/>
      <c r="C302" s="82"/>
      <c r="D302" s="82"/>
      <c r="E302" s="88"/>
      <c r="F302"/>
      <c r="G302" s="88"/>
      <c r="H302" s="88"/>
      <c r="I302" s="88"/>
      <c r="J302" s="88"/>
      <c r="K302" s="88"/>
      <c r="L302"/>
      <c r="M302"/>
      <c r="N302"/>
      <c r="O302"/>
      <c r="P302" s="88"/>
      <c r="Q302" s="122"/>
      <c r="R302" s="122"/>
      <c r="S302"/>
      <c r="AD302"/>
      <c r="AE302" s="95"/>
      <c r="AF302" s="95"/>
      <c r="AG302" s="95"/>
      <c r="AH302" s="95"/>
      <c r="AI302" s="95"/>
      <c r="AJ302" s="95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2:50" s="120" customFormat="1">
      <c r="B303" s="81"/>
      <c r="C303" s="82"/>
      <c r="D303" s="82"/>
      <c r="E303" s="88"/>
      <c r="F303"/>
      <c r="G303" s="88"/>
      <c r="H303" s="88"/>
      <c r="I303" s="88"/>
      <c r="J303" s="88"/>
      <c r="K303" s="88"/>
      <c r="L303"/>
      <c r="M303"/>
      <c r="N303"/>
      <c r="O303"/>
      <c r="P303" s="88"/>
      <c r="Q303" s="122"/>
      <c r="R303" s="122"/>
      <c r="S303"/>
      <c r="AD303"/>
      <c r="AE303" s="95"/>
      <c r="AF303" s="95"/>
      <c r="AG303" s="95"/>
      <c r="AH303" s="95"/>
      <c r="AI303" s="95"/>
      <c r="AJ303" s="95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2:50" s="120" customFormat="1">
      <c r="B304" s="81"/>
      <c r="C304" s="82"/>
      <c r="D304" s="82"/>
      <c r="E304" s="88"/>
      <c r="F304"/>
      <c r="G304" s="88"/>
      <c r="H304" s="88"/>
      <c r="I304" s="88"/>
      <c r="J304" s="88"/>
      <c r="K304" s="88"/>
      <c r="L304"/>
      <c r="M304"/>
      <c r="N304"/>
      <c r="O304"/>
      <c r="P304" s="88"/>
      <c r="Q304" s="122"/>
      <c r="R304" s="122"/>
      <c r="S304"/>
      <c r="AD304"/>
      <c r="AE304" s="95"/>
      <c r="AF304" s="95"/>
      <c r="AG304" s="95"/>
      <c r="AH304" s="95"/>
      <c r="AI304" s="95"/>
      <c r="AJ304" s="95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2:50" s="120" customFormat="1">
      <c r="B305" s="81"/>
      <c r="C305" s="82"/>
      <c r="D305" s="82"/>
      <c r="E305" s="88"/>
      <c r="F305"/>
      <c r="G305" s="88"/>
      <c r="H305" s="88"/>
      <c r="I305" s="88"/>
      <c r="J305" s="88"/>
      <c r="K305" s="88"/>
      <c r="L305"/>
      <c r="M305"/>
      <c r="N305"/>
      <c r="O305"/>
      <c r="P305" s="88"/>
      <c r="Q305" s="122"/>
      <c r="R305" s="122"/>
      <c r="S305"/>
      <c r="AD305"/>
      <c r="AE305" s="95"/>
      <c r="AF305" s="95"/>
      <c r="AG305" s="95"/>
      <c r="AH305" s="95"/>
      <c r="AI305" s="95"/>
      <c r="AJ305" s="9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2:50" s="120" customFormat="1">
      <c r="B306" s="81"/>
      <c r="C306" s="82"/>
      <c r="D306" s="82"/>
      <c r="E306" s="88"/>
      <c r="F306"/>
      <c r="G306" s="88"/>
      <c r="H306" s="88"/>
      <c r="I306" s="88"/>
      <c r="J306" s="88"/>
      <c r="K306" s="88"/>
      <c r="L306"/>
      <c r="M306"/>
      <c r="N306"/>
      <c r="O306"/>
      <c r="P306" s="88"/>
      <c r="Q306" s="122"/>
      <c r="R306" s="122"/>
      <c r="S306"/>
      <c r="AD306"/>
      <c r="AE306" s="95"/>
      <c r="AF306" s="95"/>
      <c r="AG306" s="95"/>
      <c r="AH306" s="95"/>
      <c r="AI306" s="95"/>
      <c r="AJ306" s="95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2:50" s="120" customFormat="1">
      <c r="B307" s="81"/>
      <c r="C307" s="82"/>
      <c r="D307" s="82"/>
      <c r="E307" s="88"/>
      <c r="F307"/>
      <c r="G307" s="88"/>
      <c r="H307" s="88"/>
      <c r="I307" s="88"/>
      <c r="J307" s="88"/>
      <c r="K307" s="88"/>
      <c r="L307"/>
      <c r="M307"/>
      <c r="N307"/>
      <c r="O307"/>
      <c r="P307" s="88"/>
      <c r="Q307" s="122"/>
      <c r="R307" s="122"/>
      <c r="S307"/>
      <c r="AD307"/>
      <c r="AE307" s="95"/>
      <c r="AF307" s="95"/>
      <c r="AG307" s="95"/>
      <c r="AH307" s="95"/>
      <c r="AI307" s="95"/>
      <c r="AJ307" s="95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2:50" s="120" customFormat="1">
      <c r="B308" s="81"/>
      <c r="C308" s="82"/>
      <c r="D308" s="82"/>
      <c r="E308" s="88"/>
      <c r="F308"/>
      <c r="G308" s="88"/>
      <c r="H308" s="88"/>
      <c r="I308" s="88"/>
      <c r="J308" s="88"/>
      <c r="K308" s="88"/>
      <c r="L308"/>
      <c r="M308"/>
      <c r="N308"/>
      <c r="O308"/>
      <c r="P308" s="88"/>
      <c r="Q308" s="122"/>
      <c r="R308" s="122"/>
      <c r="S308"/>
      <c r="AD308"/>
      <c r="AE308" s="95"/>
      <c r="AF308" s="95"/>
      <c r="AG308" s="95"/>
      <c r="AH308" s="95"/>
      <c r="AI308" s="95"/>
      <c r="AJ308" s="95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2:50" s="120" customFormat="1">
      <c r="B309" s="81"/>
      <c r="C309" s="82"/>
      <c r="D309" s="82"/>
      <c r="E309" s="88"/>
      <c r="F309"/>
      <c r="G309" s="88"/>
      <c r="H309" s="88"/>
      <c r="I309" s="88"/>
      <c r="J309" s="88"/>
      <c r="K309" s="88"/>
      <c r="L309"/>
      <c r="M309"/>
      <c r="N309"/>
      <c r="O309"/>
      <c r="P309" s="88"/>
      <c r="Q309" s="122"/>
      <c r="R309" s="122"/>
      <c r="S309"/>
      <c r="AD309"/>
      <c r="AE309" s="95"/>
      <c r="AF309" s="95"/>
      <c r="AG309" s="95"/>
      <c r="AH309" s="95"/>
      <c r="AI309" s="95"/>
      <c r="AJ309" s="95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2:50" s="120" customFormat="1">
      <c r="B310" s="81"/>
      <c r="C310" s="82"/>
      <c r="D310" s="82"/>
      <c r="E310" s="88"/>
      <c r="F310"/>
      <c r="G310" s="88"/>
      <c r="H310" s="88"/>
      <c r="I310" s="88"/>
      <c r="J310" s="88"/>
      <c r="K310" s="88"/>
      <c r="L310"/>
      <c r="M310"/>
      <c r="N310"/>
      <c r="O310"/>
      <c r="P310" s="88"/>
      <c r="Q310" s="122"/>
      <c r="R310" s="122"/>
      <c r="S310"/>
      <c r="AD310"/>
      <c r="AE310" s="95"/>
      <c r="AF310" s="95"/>
      <c r="AG310" s="95"/>
      <c r="AH310" s="95"/>
      <c r="AI310" s="95"/>
      <c r="AJ310" s="95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2:50" s="120" customFormat="1">
      <c r="B311" s="81"/>
      <c r="C311" s="82"/>
      <c r="D311" s="82"/>
      <c r="E311" s="88"/>
      <c r="F311"/>
      <c r="G311" s="88"/>
      <c r="H311" s="88"/>
      <c r="I311" s="88"/>
      <c r="J311" s="88"/>
      <c r="K311" s="88"/>
      <c r="L311"/>
      <c r="M311"/>
      <c r="N311"/>
      <c r="O311"/>
      <c r="P311" s="88"/>
      <c r="Q311" s="122"/>
      <c r="R311" s="122"/>
      <c r="S311"/>
      <c r="AD311"/>
      <c r="AE311" s="95"/>
      <c r="AF311" s="95"/>
      <c r="AG311" s="95"/>
      <c r="AH311" s="95"/>
      <c r="AI311" s="95"/>
      <c r="AJ311" s="95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2:50" s="120" customFormat="1">
      <c r="B312" s="81"/>
      <c r="C312" s="82"/>
      <c r="D312" s="82"/>
      <c r="E312" s="88"/>
      <c r="F312"/>
      <c r="G312" s="88"/>
      <c r="H312" s="88"/>
      <c r="I312" s="88"/>
      <c r="J312" s="88"/>
      <c r="K312" s="88"/>
      <c r="L312"/>
      <c r="M312"/>
      <c r="N312"/>
      <c r="O312"/>
      <c r="P312" s="88"/>
      <c r="Q312" s="122"/>
      <c r="R312" s="122"/>
      <c r="S312"/>
      <c r="AD312"/>
      <c r="AE312" s="95"/>
      <c r="AF312" s="95"/>
      <c r="AG312" s="95"/>
      <c r="AH312" s="95"/>
      <c r="AI312" s="95"/>
      <c r="AJ312" s="95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2:50" s="120" customFormat="1">
      <c r="B313" s="81"/>
      <c r="C313" s="82"/>
      <c r="D313" s="82"/>
      <c r="E313" s="88"/>
      <c r="F313"/>
      <c r="G313" s="88"/>
      <c r="H313" s="88"/>
      <c r="I313" s="88"/>
      <c r="J313" s="88"/>
      <c r="K313" s="88"/>
      <c r="L313"/>
      <c r="M313"/>
      <c r="N313"/>
      <c r="O313"/>
      <c r="P313" s="88"/>
      <c r="Q313" s="122"/>
      <c r="R313" s="122"/>
      <c r="S313"/>
      <c r="AD313"/>
      <c r="AE313" s="95"/>
      <c r="AF313" s="95"/>
      <c r="AG313" s="95"/>
      <c r="AH313" s="95"/>
      <c r="AI313" s="95"/>
      <c r="AJ313" s="95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2:50" s="120" customFormat="1">
      <c r="B314" s="81"/>
      <c r="C314" s="82"/>
      <c r="D314" s="82"/>
      <c r="E314" s="88"/>
      <c r="F314"/>
      <c r="G314" s="88"/>
      <c r="H314" s="88"/>
      <c r="I314" s="88"/>
      <c r="J314" s="88"/>
      <c r="K314" s="88"/>
      <c r="L314"/>
      <c r="M314"/>
      <c r="N314"/>
      <c r="O314"/>
      <c r="P314" s="88"/>
      <c r="Q314" s="122"/>
      <c r="R314" s="122"/>
      <c r="S314"/>
      <c r="AD314"/>
      <c r="AE314" s="95"/>
      <c r="AF314" s="95"/>
      <c r="AG314" s="95"/>
      <c r="AH314" s="95"/>
      <c r="AI314" s="95"/>
      <c r="AJ314" s="95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2:50" s="120" customFormat="1">
      <c r="B315" s="81"/>
      <c r="C315" s="82"/>
      <c r="D315" s="82"/>
      <c r="E315" s="88"/>
      <c r="F315"/>
      <c r="G315" s="88"/>
      <c r="H315" s="88"/>
      <c r="I315" s="88"/>
      <c r="J315" s="88"/>
      <c r="K315" s="88"/>
      <c r="L315"/>
      <c r="M315"/>
      <c r="N315"/>
      <c r="O315"/>
      <c r="P315" s="88"/>
      <c r="Q315" s="122"/>
      <c r="R315" s="122"/>
      <c r="S315"/>
      <c r="AD315"/>
      <c r="AE315" s="95"/>
      <c r="AF315" s="95"/>
      <c r="AG315" s="95"/>
      <c r="AH315" s="95"/>
      <c r="AI315" s="95"/>
      <c r="AJ315" s="9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2:50" s="120" customFormat="1">
      <c r="B316" s="81"/>
      <c r="C316" s="82"/>
      <c r="D316" s="82"/>
      <c r="E316" s="88"/>
      <c r="F316"/>
      <c r="G316" s="88"/>
      <c r="H316" s="88"/>
      <c r="I316" s="88"/>
      <c r="J316" s="88"/>
      <c r="K316" s="88"/>
      <c r="L316"/>
      <c r="M316"/>
      <c r="N316"/>
      <c r="O316"/>
      <c r="P316" s="88"/>
      <c r="Q316" s="122"/>
      <c r="R316" s="122"/>
      <c r="S316"/>
      <c r="AD316"/>
      <c r="AE316" s="95"/>
      <c r="AF316" s="95"/>
      <c r="AG316" s="95"/>
      <c r="AH316" s="95"/>
      <c r="AI316" s="95"/>
      <c r="AJ316" s="95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2:50" s="120" customFormat="1">
      <c r="B317" s="81"/>
      <c r="C317" s="82"/>
      <c r="D317" s="82"/>
      <c r="E317" s="88"/>
      <c r="F317"/>
      <c r="G317" s="88"/>
      <c r="H317" s="88"/>
      <c r="I317" s="88"/>
      <c r="J317" s="88"/>
      <c r="K317" s="88"/>
      <c r="L317"/>
      <c r="M317"/>
      <c r="N317"/>
      <c r="O317"/>
      <c r="P317" s="88"/>
      <c r="Q317" s="122"/>
      <c r="R317" s="122"/>
      <c r="S317"/>
      <c r="AD317"/>
      <c r="AE317" s="95"/>
      <c r="AF317" s="95"/>
      <c r="AG317" s="95"/>
      <c r="AH317" s="95"/>
      <c r="AI317" s="95"/>
      <c r="AJ317" s="95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2:50" s="120" customFormat="1">
      <c r="B318" s="81"/>
      <c r="C318" s="82"/>
      <c r="D318" s="82"/>
      <c r="E318" s="88"/>
      <c r="F318"/>
      <c r="G318" s="88"/>
      <c r="H318" s="88"/>
      <c r="I318" s="88"/>
      <c r="J318" s="88"/>
      <c r="K318" s="88"/>
      <c r="L318"/>
      <c r="M318"/>
      <c r="N318"/>
      <c r="O318"/>
      <c r="P318" s="88"/>
      <c r="Q318" s="122"/>
      <c r="R318" s="122"/>
      <c r="S318"/>
      <c r="AD318"/>
      <c r="AE318" s="95"/>
      <c r="AF318" s="95"/>
      <c r="AG318" s="95"/>
      <c r="AH318" s="95"/>
      <c r="AI318" s="95"/>
      <c r="AJ318" s="95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2:50" s="120" customFormat="1">
      <c r="B319" s="81"/>
      <c r="C319" s="82"/>
      <c r="D319" s="82"/>
      <c r="E319" s="88"/>
      <c r="F319"/>
      <c r="G319" s="88"/>
      <c r="H319" s="88"/>
      <c r="I319" s="88"/>
      <c r="J319" s="88"/>
      <c r="K319" s="88"/>
      <c r="L319"/>
      <c r="M319"/>
      <c r="N319"/>
      <c r="O319"/>
      <c r="P319" s="88"/>
      <c r="Q319" s="122"/>
      <c r="R319" s="122"/>
      <c r="S319"/>
      <c r="AD319"/>
      <c r="AE319" s="95"/>
      <c r="AF319" s="95"/>
      <c r="AG319" s="95"/>
      <c r="AH319" s="95"/>
      <c r="AI319" s="95"/>
      <c r="AJ319" s="95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2:50" s="120" customFormat="1">
      <c r="B320" s="81"/>
      <c r="C320" s="82"/>
      <c r="D320" s="82"/>
      <c r="E320" s="88"/>
      <c r="F320"/>
      <c r="G320" s="88"/>
      <c r="H320" s="88"/>
      <c r="I320" s="88"/>
      <c r="J320" s="88"/>
      <c r="K320" s="88"/>
      <c r="L320"/>
      <c r="M320"/>
      <c r="N320"/>
      <c r="O320"/>
      <c r="P320" s="88"/>
      <c r="Q320" s="122"/>
      <c r="R320" s="122"/>
      <c r="S320"/>
      <c r="AD320"/>
      <c r="AE320" s="95"/>
      <c r="AF320" s="95"/>
      <c r="AG320" s="95"/>
      <c r="AH320" s="95"/>
      <c r="AI320" s="95"/>
      <c r="AJ320" s="95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2:50" s="120" customFormat="1">
      <c r="B321" s="81"/>
      <c r="C321" s="82"/>
      <c r="D321" s="82"/>
      <c r="E321" s="88"/>
      <c r="F321"/>
      <c r="G321" s="88"/>
      <c r="H321" s="88"/>
      <c r="I321" s="88"/>
      <c r="J321" s="88"/>
      <c r="K321" s="88"/>
      <c r="L321"/>
      <c r="M321"/>
      <c r="N321"/>
      <c r="O321"/>
      <c r="P321" s="88"/>
      <c r="Q321" s="122"/>
      <c r="R321" s="122"/>
      <c r="S321"/>
      <c r="AD321"/>
      <c r="AE321" s="95"/>
      <c r="AF321" s="95"/>
      <c r="AG321" s="95"/>
      <c r="AH321" s="95"/>
      <c r="AI321" s="95"/>
      <c r="AJ321" s="95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2:50" s="120" customFormat="1">
      <c r="B322" s="81"/>
      <c r="C322" s="82"/>
      <c r="D322" s="82"/>
      <c r="E322" s="88"/>
      <c r="F322"/>
      <c r="G322" s="88"/>
      <c r="H322" s="88"/>
      <c r="I322" s="88"/>
      <c r="J322" s="88"/>
      <c r="K322" s="88"/>
      <c r="L322"/>
      <c r="M322"/>
      <c r="N322"/>
      <c r="O322"/>
      <c r="P322" s="88"/>
      <c r="Q322" s="122"/>
      <c r="R322" s="122"/>
      <c r="S322"/>
      <c r="AD322"/>
      <c r="AE322" s="95"/>
      <c r="AF322" s="95"/>
      <c r="AG322" s="95"/>
      <c r="AH322" s="95"/>
      <c r="AI322" s="95"/>
      <c r="AJ322" s="95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2:50" s="120" customFormat="1">
      <c r="B323" s="81"/>
      <c r="C323" s="82"/>
      <c r="D323" s="82"/>
      <c r="E323" s="88"/>
      <c r="F323"/>
      <c r="G323" s="88"/>
      <c r="H323" s="88"/>
      <c r="I323" s="88"/>
      <c r="J323" s="88"/>
      <c r="K323" s="88"/>
      <c r="L323"/>
      <c r="M323"/>
      <c r="N323"/>
      <c r="O323"/>
      <c r="P323" s="88"/>
      <c r="Q323" s="122"/>
      <c r="R323" s="122"/>
      <c r="S323"/>
      <c r="AD323"/>
      <c r="AE323" s="95"/>
      <c r="AF323" s="95"/>
      <c r="AG323" s="95"/>
      <c r="AH323" s="95"/>
      <c r="AI323" s="95"/>
      <c r="AJ323" s="95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2:50" s="120" customFormat="1">
      <c r="B324" s="81"/>
      <c r="C324" s="82"/>
      <c r="D324" s="82"/>
      <c r="E324" s="88"/>
      <c r="F324"/>
      <c r="G324" s="88"/>
      <c r="H324" s="88"/>
      <c r="I324" s="88"/>
      <c r="J324" s="88"/>
      <c r="K324" s="88"/>
      <c r="L324"/>
      <c r="M324"/>
      <c r="N324"/>
      <c r="O324"/>
      <c r="P324" s="88"/>
      <c r="Q324" s="122"/>
      <c r="R324" s="122"/>
      <c r="S324"/>
      <c r="AD324"/>
      <c r="AE324" s="95"/>
      <c r="AF324" s="95"/>
      <c r="AG324" s="95"/>
      <c r="AH324" s="95"/>
      <c r="AI324" s="95"/>
      <c r="AJ324" s="95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2:50" s="120" customFormat="1">
      <c r="B325" s="81"/>
      <c r="C325" s="82"/>
      <c r="D325" s="82"/>
      <c r="E325" s="88"/>
      <c r="F325"/>
      <c r="G325" s="88"/>
      <c r="H325" s="88"/>
      <c r="I325" s="88"/>
      <c r="J325" s="88"/>
      <c r="K325" s="88"/>
      <c r="L325"/>
      <c r="M325"/>
      <c r="N325"/>
      <c r="O325"/>
      <c r="P325" s="88"/>
      <c r="Q325" s="122"/>
      <c r="R325" s="122"/>
      <c r="S325"/>
      <c r="AD325"/>
      <c r="AE325" s="95"/>
      <c r="AF325" s="95"/>
      <c r="AG325" s="95"/>
      <c r="AH325" s="95"/>
      <c r="AI325" s="95"/>
      <c r="AJ325" s="9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2:50" s="120" customFormat="1">
      <c r="B326" s="81"/>
      <c r="C326" s="82"/>
      <c r="D326" s="82"/>
      <c r="E326" s="88"/>
      <c r="F326"/>
      <c r="G326" s="88"/>
      <c r="H326" s="88"/>
      <c r="I326" s="88"/>
      <c r="J326" s="88"/>
      <c r="K326" s="88"/>
      <c r="L326"/>
      <c r="M326"/>
      <c r="N326"/>
      <c r="O326"/>
      <c r="P326" s="88"/>
      <c r="Q326" s="122"/>
      <c r="R326" s="122"/>
      <c r="S326"/>
      <c r="AD326"/>
      <c r="AE326" s="95"/>
      <c r="AF326" s="95"/>
      <c r="AG326" s="95"/>
      <c r="AH326" s="95"/>
      <c r="AI326" s="95"/>
      <c r="AJ326" s="95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2:50" s="120" customFormat="1">
      <c r="B327" s="81"/>
      <c r="C327" s="82"/>
      <c r="D327" s="82"/>
      <c r="E327" s="88"/>
      <c r="F327"/>
      <c r="G327" s="88"/>
      <c r="H327" s="88"/>
      <c r="I327" s="88"/>
      <c r="J327" s="88"/>
      <c r="K327" s="88"/>
      <c r="L327"/>
      <c r="M327"/>
      <c r="N327"/>
      <c r="O327"/>
      <c r="P327" s="88"/>
      <c r="Q327" s="122"/>
      <c r="R327" s="122"/>
      <c r="S327"/>
      <c r="AD327"/>
      <c r="AE327" s="95"/>
      <c r="AF327" s="95"/>
      <c r="AG327" s="95"/>
      <c r="AH327" s="95"/>
      <c r="AI327" s="95"/>
      <c r="AJ327" s="95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2:50" s="120" customFormat="1">
      <c r="B328" s="81"/>
      <c r="C328" s="82"/>
      <c r="D328" s="82"/>
      <c r="E328" s="88"/>
      <c r="F328"/>
      <c r="G328" s="88"/>
      <c r="H328" s="88"/>
      <c r="I328" s="88"/>
      <c r="J328" s="88"/>
      <c r="K328" s="88"/>
      <c r="L328"/>
      <c r="M328"/>
      <c r="N328"/>
      <c r="O328"/>
      <c r="P328" s="88"/>
      <c r="Q328" s="122"/>
      <c r="R328" s="122"/>
      <c r="S328"/>
      <c r="AD328"/>
      <c r="AE328" s="95"/>
      <c r="AF328" s="95"/>
      <c r="AG328" s="95"/>
      <c r="AH328" s="95"/>
      <c r="AI328" s="95"/>
      <c r="AJ328" s="95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2:50" s="120" customFormat="1">
      <c r="B329" s="81"/>
      <c r="C329" s="82"/>
      <c r="D329" s="82"/>
      <c r="E329" s="88"/>
      <c r="F329"/>
      <c r="G329" s="88"/>
      <c r="H329" s="88"/>
      <c r="I329" s="88"/>
      <c r="J329" s="88"/>
      <c r="K329" s="88"/>
      <c r="L329"/>
      <c r="M329"/>
      <c r="N329"/>
      <c r="O329"/>
      <c r="P329" s="88"/>
      <c r="Q329" s="122"/>
      <c r="R329" s="122"/>
      <c r="S329"/>
      <c r="AD329"/>
      <c r="AE329" s="95"/>
      <c r="AF329" s="95"/>
      <c r="AG329" s="95"/>
      <c r="AH329" s="95"/>
      <c r="AI329" s="95"/>
      <c r="AJ329" s="95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2:50" s="120" customFormat="1">
      <c r="B330" s="81"/>
      <c r="C330" s="82"/>
      <c r="D330" s="82"/>
      <c r="E330" s="88"/>
      <c r="F330"/>
      <c r="G330" s="88"/>
      <c r="H330" s="88"/>
      <c r="I330" s="88"/>
      <c r="J330" s="88"/>
      <c r="K330" s="88"/>
      <c r="L330"/>
      <c r="M330"/>
      <c r="N330"/>
      <c r="O330"/>
      <c r="P330" s="88"/>
      <c r="Q330" s="122"/>
      <c r="R330" s="122"/>
      <c r="S330"/>
      <c r="AD330"/>
      <c r="AE330" s="95"/>
      <c r="AF330" s="95"/>
      <c r="AG330" s="95"/>
      <c r="AH330" s="95"/>
      <c r="AI330" s="95"/>
      <c r="AJ330" s="95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2:50" s="120" customFormat="1">
      <c r="B331" s="81"/>
      <c r="C331" s="82"/>
      <c r="D331" s="82"/>
      <c r="E331" s="88"/>
      <c r="F331"/>
      <c r="G331" s="88"/>
      <c r="H331" s="88"/>
      <c r="I331" s="88"/>
      <c r="J331" s="88"/>
      <c r="K331" s="88"/>
      <c r="L331"/>
      <c r="M331"/>
      <c r="N331"/>
      <c r="O331"/>
      <c r="P331" s="88"/>
      <c r="Q331" s="122"/>
      <c r="R331" s="122"/>
      <c r="S331"/>
      <c r="AD331"/>
      <c r="AE331" s="95"/>
      <c r="AF331" s="95"/>
      <c r="AG331" s="95"/>
      <c r="AH331" s="95"/>
      <c r="AI331" s="95"/>
      <c r="AJ331" s="95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2:50" s="120" customFormat="1">
      <c r="B332" s="81"/>
      <c r="C332" s="82"/>
      <c r="D332" s="82"/>
      <c r="E332" s="88"/>
      <c r="F332"/>
      <c r="G332" s="88"/>
      <c r="H332" s="88"/>
      <c r="I332" s="88"/>
      <c r="J332" s="88"/>
      <c r="K332" s="88"/>
      <c r="L332"/>
      <c r="M332"/>
      <c r="N332"/>
      <c r="O332"/>
      <c r="P332" s="88"/>
      <c r="Q332" s="122"/>
      <c r="R332" s="122"/>
      <c r="S332"/>
      <c r="AD332"/>
      <c r="AE332" s="95"/>
      <c r="AF332" s="95"/>
      <c r="AG332" s="95"/>
      <c r="AH332" s="95"/>
      <c r="AI332" s="95"/>
      <c r="AJ332" s="95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2:50" s="120" customFormat="1">
      <c r="B333" s="81"/>
      <c r="C333" s="82"/>
      <c r="D333" s="82"/>
      <c r="E333" s="88"/>
      <c r="F333"/>
      <c r="G333" s="88"/>
      <c r="H333" s="88"/>
      <c r="I333" s="88"/>
      <c r="J333" s="88"/>
      <c r="K333" s="88"/>
      <c r="L333"/>
      <c r="M333"/>
      <c r="N333"/>
      <c r="O333"/>
      <c r="P333" s="88"/>
      <c r="Q333" s="122"/>
      <c r="R333" s="122"/>
      <c r="S333"/>
      <c r="AD333"/>
      <c r="AE333" s="95"/>
      <c r="AF333" s="95"/>
      <c r="AG333" s="95"/>
      <c r="AH333" s="95"/>
      <c r="AI333" s="95"/>
      <c r="AJ333" s="95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2:50" s="120" customFormat="1">
      <c r="B334" s="81"/>
      <c r="C334" s="82"/>
      <c r="D334" s="82"/>
      <c r="E334" s="88"/>
      <c r="F334"/>
      <c r="G334" s="88"/>
      <c r="H334" s="88"/>
      <c r="I334" s="88"/>
      <c r="J334" s="88"/>
      <c r="K334" s="88"/>
      <c r="L334"/>
      <c r="M334"/>
      <c r="N334"/>
      <c r="O334"/>
      <c r="P334" s="88"/>
      <c r="Q334" s="122"/>
      <c r="R334" s="122"/>
      <c r="S334"/>
      <c r="AD334"/>
      <c r="AE334" s="95"/>
      <c r="AF334" s="95"/>
      <c r="AG334" s="95"/>
      <c r="AH334" s="95"/>
      <c r="AI334" s="95"/>
      <c r="AJ334" s="95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2:50" s="120" customFormat="1">
      <c r="B335" s="81"/>
      <c r="C335" s="82"/>
      <c r="D335" s="82"/>
      <c r="E335" s="88"/>
      <c r="F335"/>
      <c r="G335" s="88"/>
      <c r="H335" s="88"/>
      <c r="I335" s="88"/>
      <c r="J335" s="88"/>
      <c r="K335" s="88"/>
      <c r="L335"/>
      <c r="M335"/>
      <c r="N335"/>
      <c r="O335"/>
      <c r="P335" s="88"/>
      <c r="Q335" s="122"/>
      <c r="R335" s="122"/>
      <c r="S335"/>
      <c r="AD335"/>
      <c r="AE335" s="95"/>
      <c r="AF335" s="95"/>
      <c r="AG335" s="95"/>
      <c r="AH335" s="95"/>
      <c r="AI335" s="95"/>
      <c r="AJ335" s="9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2:50" s="120" customFormat="1">
      <c r="B336" s="81"/>
      <c r="C336" s="82"/>
      <c r="D336" s="82"/>
      <c r="E336" s="88"/>
      <c r="F336"/>
      <c r="G336" s="88"/>
      <c r="H336" s="88"/>
      <c r="I336" s="88"/>
      <c r="J336" s="88"/>
      <c r="K336" s="88"/>
      <c r="L336"/>
      <c r="M336"/>
      <c r="N336"/>
      <c r="O336"/>
      <c r="P336" s="88"/>
      <c r="Q336" s="122"/>
      <c r="R336" s="122"/>
      <c r="S336"/>
      <c r="AD336"/>
      <c r="AE336" s="95"/>
      <c r="AF336" s="95"/>
      <c r="AG336" s="95"/>
      <c r="AH336" s="95"/>
      <c r="AI336" s="95"/>
      <c r="AJ336" s="95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2:50" s="120" customFormat="1">
      <c r="B337" s="81"/>
      <c r="C337" s="82"/>
      <c r="D337" s="82"/>
      <c r="E337" s="88"/>
      <c r="F337"/>
      <c r="G337" s="88"/>
      <c r="H337" s="88"/>
      <c r="I337" s="88"/>
      <c r="J337" s="88"/>
      <c r="K337" s="88"/>
      <c r="L337"/>
      <c r="M337"/>
      <c r="N337"/>
      <c r="O337"/>
      <c r="P337" s="88"/>
      <c r="Q337" s="122"/>
      <c r="R337" s="122"/>
      <c r="S337"/>
      <c r="AD337"/>
      <c r="AE337" s="95"/>
      <c r="AF337" s="95"/>
      <c r="AG337" s="95"/>
      <c r="AH337" s="95"/>
      <c r="AI337" s="95"/>
      <c r="AJ337" s="95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2:50" s="120" customFormat="1">
      <c r="B338" s="81"/>
      <c r="C338" s="82"/>
      <c r="D338" s="82"/>
      <c r="E338" s="88"/>
      <c r="F338"/>
      <c r="G338" s="88"/>
      <c r="H338" s="88"/>
      <c r="I338" s="88"/>
      <c r="J338" s="88"/>
      <c r="K338" s="88"/>
      <c r="L338"/>
      <c r="M338"/>
      <c r="N338"/>
      <c r="O338"/>
      <c r="P338" s="88"/>
      <c r="Q338" s="122"/>
      <c r="R338" s="122"/>
      <c r="S338"/>
      <c r="AD338"/>
      <c r="AE338" s="95"/>
      <c r="AF338" s="95"/>
      <c r="AG338" s="95"/>
      <c r="AH338" s="95"/>
      <c r="AI338" s="95"/>
      <c r="AJ338" s="95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2:50" s="120" customFormat="1">
      <c r="B339" s="81"/>
      <c r="C339" s="82"/>
      <c r="D339" s="82"/>
      <c r="E339" s="88"/>
      <c r="F339"/>
      <c r="G339" s="88"/>
      <c r="H339" s="88"/>
      <c r="I339" s="88"/>
      <c r="J339" s="88"/>
      <c r="K339" s="88"/>
      <c r="L339"/>
      <c r="M339"/>
      <c r="N339"/>
      <c r="O339"/>
      <c r="P339" s="88"/>
      <c r="Q339" s="122"/>
      <c r="R339" s="122"/>
      <c r="S339"/>
      <c r="AD339"/>
      <c r="AE339" s="95"/>
      <c r="AF339" s="95"/>
      <c r="AG339" s="95"/>
      <c r="AH339" s="95"/>
      <c r="AI339" s="95"/>
      <c r="AJ339" s="95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2:50" s="120" customFormat="1">
      <c r="B340" s="81"/>
      <c r="C340" s="82"/>
      <c r="D340" s="82"/>
      <c r="E340" s="88"/>
      <c r="F340"/>
      <c r="G340" s="88"/>
      <c r="H340" s="88"/>
      <c r="I340" s="88"/>
      <c r="J340" s="88"/>
      <c r="K340" s="88"/>
      <c r="L340"/>
      <c r="M340"/>
      <c r="N340"/>
      <c r="O340"/>
      <c r="P340" s="88"/>
      <c r="Q340" s="122"/>
      <c r="R340" s="122"/>
      <c r="S340"/>
      <c r="AD340"/>
      <c r="AE340" s="95"/>
      <c r="AF340" s="95"/>
      <c r="AG340" s="95"/>
      <c r="AH340" s="95"/>
      <c r="AI340" s="95"/>
      <c r="AJ340" s="95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2:50" s="120" customFormat="1">
      <c r="B341" s="81"/>
      <c r="C341" s="82"/>
      <c r="D341" s="82"/>
      <c r="E341" s="88"/>
      <c r="F341"/>
      <c r="G341" s="88"/>
      <c r="H341" s="88"/>
      <c r="I341" s="88"/>
      <c r="J341" s="88"/>
      <c r="K341" s="88"/>
      <c r="L341"/>
      <c r="M341"/>
      <c r="N341"/>
      <c r="O341"/>
      <c r="P341" s="88"/>
      <c r="Q341" s="122"/>
      <c r="R341" s="122"/>
      <c r="S341"/>
      <c r="AD341"/>
      <c r="AE341" s="95"/>
      <c r="AF341" s="95"/>
      <c r="AG341" s="95"/>
      <c r="AH341" s="95"/>
      <c r="AI341" s="95"/>
      <c r="AJ341" s="95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2:50" s="120" customFormat="1">
      <c r="B342" s="81"/>
      <c r="C342" s="82"/>
      <c r="D342" s="82"/>
      <c r="E342" s="88"/>
      <c r="F342"/>
      <c r="G342" s="88"/>
      <c r="H342" s="88"/>
      <c r="I342" s="88"/>
      <c r="J342" s="88"/>
      <c r="K342" s="88"/>
      <c r="L342"/>
      <c r="M342"/>
      <c r="N342"/>
      <c r="O342"/>
      <c r="P342" s="88"/>
      <c r="Q342" s="122"/>
      <c r="R342" s="122"/>
      <c r="S342"/>
      <c r="AD342"/>
      <c r="AE342" s="95"/>
      <c r="AF342" s="95"/>
      <c r="AG342" s="95"/>
      <c r="AH342" s="95"/>
      <c r="AI342" s="95"/>
      <c r="AJ342" s="95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2:50" s="120" customFormat="1">
      <c r="B343" s="81"/>
      <c r="C343" s="82"/>
      <c r="D343" s="82"/>
      <c r="E343" s="88"/>
      <c r="F343"/>
      <c r="G343" s="88"/>
      <c r="H343" s="88"/>
      <c r="I343" s="88"/>
      <c r="J343" s="88"/>
      <c r="K343" s="88"/>
      <c r="L343"/>
      <c r="M343"/>
      <c r="N343"/>
      <c r="O343"/>
      <c r="P343" s="88"/>
      <c r="Q343" s="122"/>
      <c r="R343" s="122"/>
      <c r="S343"/>
      <c r="AD343"/>
      <c r="AE343" s="95"/>
      <c r="AF343" s="95"/>
      <c r="AG343" s="95"/>
      <c r="AH343" s="95"/>
      <c r="AI343" s="95"/>
      <c r="AJ343" s="95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2:50" s="120" customFormat="1">
      <c r="B344" s="81"/>
      <c r="C344" s="82"/>
      <c r="D344" s="82"/>
      <c r="E344" s="88"/>
      <c r="F344"/>
      <c r="G344" s="88"/>
      <c r="H344" s="88"/>
      <c r="I344" s="88"/>
      <c r="J344" s="88"/>
      <c r="K344" s="88"/>
      <c r="L344"/>
      <c r="M344"/>
      <c r="N344"/>
      <c r="O344"/>
      <c r="P344" s="88"/>
      <c r="Q344" s="122"/>
      <c r="R344" s="122"/>
      <c r="S344"/>
      <c r="AD344"/>
      <c r="AE344" s="95"/>
      <c r="AF344" s="95"/>
      <c r="AG344" s="95"/>
      <c r="AH344" s="95"/>
      <c r="AI344" s="95"/>
      <c r="AJ344" s="95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2:50" s="120" customFormat="1">
      <c r="B345" s="81"/>
      <c r="C345" s="82"/>
      <c r="D345" s="82"/>
      <c r="E345" s="88"/>
      <c r="F345"/>
      <c r="G345" s="88"/>
      <c r="H345" s="88"/>
      <c r="I345" s="88"/>
      <c r="J345" s="88"/>
      <c r="K345" s="88"/>
      <c r="L345"/>
      <c r="M345"/>
      <c r="N345"/>
      <c r="O345"/>
      <c r="P345" s="88"/>
      <c r="Q345" s="122"/>
      <c r="R345" s="122"/>
      <c r="S345"/>
      <c r="AD345"/>
      <c r="AE345" s="95"/>
      <c r="AF345" s="95"/>
      <c r="AG345" s="95"/>
      <c r="AH345" s="95"/>
      <c r="AI345" s="95"/>
      <c r="AJ345" s="9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2:50" s="120" customFormat="1">
      <c r="B346" s="81"/>
      <c r="C346" s="82"/>
      <c r="D346" s="82"/>
      <c r="E346" s="88"/>
      <c r="F346"/>
      <c r="G346" s="88"/>
      <c r="H346" s="88"/>
      <c r="I346" s="88"/>
      <c r="J346" s="88"/>
      <c r="K346" s="88"/>
      <c r="L346"/>
      <c r="M346"/>
      <c r="N346"/>
      <c r="O346"/>
      <c r="P346" s="88"/>
      <c r="Q346" s="122"/>
      <c r="R346" s="122"/>
      <c r="S346"/>
      <c r="AD346"/>
      <c r="AE346" s="95"/>
      <c r="AF346" s="95"/>
      <c r="AG346" s="95"/>
      <c r="AH346" s="95"/>
      <c r="AI346" s="95"/>
      <c r="AJ346" s="95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2:50" s="120" customFormat="1">
      <c r="B347" s="81"/>
      <c r="C347" s="82"/>
      <c r="D347" s="82"/>
      <c r="E347" s="88"/>
      <c r="F347"/>
      <c r="G347" s="88"/>
      <c r="H347" s="88"/>
      <c r="I347" s="88"/>
      <c r="J347" s="88"/>
      <c r="K347" s="88"/>
      <c r="L347"/>
      <c r="M347"/>
      <c r="N347"/>
      <c r="O347"/>
      <c r="P347" s="88"/>
      <c r="Q347" s="122"/>
      <c r="R347" s="122"/>
      <c r="S347"/>
      <c r="AD347"/>
      <c r="AE347" s="95"/>
      <c r="AF347" s="95"/>
      <c r="AG347" s="95"/>
      <c r="AH347" s="95"/>
      <c r="AI347" s="95"/>
      <c r="AJ347" s="95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2:50" s="120" customFormat="1">
      <c r="B348" s="81"/>
      <c r="C348" s="82"/>
      <c r="D348" s="82"/>
      <c r="E348" s="88"/>
      <c r="F348"/>
      <c r="G348" s="88"/>
      <c r="H348" s="88"/>
      <c r="I348" s="88"/>
      <c r="J348" s="88"/>
      <c r="K348" s="88"/>
      <c r="L348"/>
      <c r="M348"/>
      <c r="N348"/>
      <c r="O348"/>
      <c r="P348" s="88"/>
      <c r="Q348" s="122"/>
      <c r="R348" s="122"/>
      <c r="S348"/>
      <c r="AD348"/>
      <c r="AE348" s="95"/>
      <c r="AF348" s="95"/>
      <c r="AG348" s="95"/>
      <c r="AH348" s="95"/>
      <c r="AI348" s="95"/>
      <c r="AJ348" s="95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2:50" s="120" customFormat="1">
      <c r="B349" s="81"/>
      <c r="C349" s="82"/>
      <c r="D349" s="82"/>
      <c r="E349" s="88"/>
      <c r="F349"/>
      <c r="G349" s="88"/>
      <c r="H349" s="88"/>
      <c r="I349" s="88"/>
      <c r="J349" s="88"/>
      <c r="K349" s="88"/>
      <c r="L349"/>
      <c r="M349"/>
      <c r="N349"/>
      <c r="O349"/>
      <c r="P349" s="88"/>
      <c r="Q349" s="122"/>
      <c r="R349" s="122"/>
      <c r="S349"/>
      <c r="AD349"/>
      <c r="AE349" s="95"/>
      <c r="AF349" s="95"/>
      <c r="AG349" s="95"/>
      <c r="AH349" s="95"/>
      <c r="AI349" s="95"/>
      <c r="AJ349" s="95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2:50" s="120" customFormat="1">
      <c r="B350" s="81"/>
      <c r="C350" s="82"/>
      <c r="D350" s="82"/>
      <c r="E350" s="88"/>
      <c r="F350"/>
      <c r="G350" s="88"/>
      <c r="H350" s="88"/>
      <c r="I350" s="88"/>
      <c r="J350" s="88"/>
      <c r="K350" s="88"/>
      <c r="L350"/>
      <c r="M350"/>
      <c r="N350"/>
      <c r="O350"/>
      <c r="P350" s="88"/>
      <c r="Q350" s="122"/>
      <c r="R350" s="122"/>
      <c r="S350"/>
      <c r="AD350"/>
      <c r="AE350" s="95"/>
      <c r="AF350" s="95"/>
      <c r="AG350" s="95"/>
      <c r="AH350" s="95"/>
      <c r="AI350" s="95"/>
      <c r="AJ350" s="95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2:50" s="120" customFormat="1">
      <c r="B351" s="81"/>
      <c r="C351" s="82"/>
      <c r="D351" s="82"/>
      <c r="E351" s="88"/>
      <c r="F351"/>
      <c r="G351" s="88"/>
      <c r="H351" s="88"/>
      <c r="I351" s="88"/>
      <c r="J351" s="88"/>
      <c r="K351" s="88"/>
      <c r="L351"/>
      <c r="M351"/>
      <c r="N351"/>
      <c r="O351"/>
      <c r="P351" s="88"/>
      <c r="Q351" s="122"/>
      <c r="R351" s="122"/>
      <c r="S351"/>
      <c r="AD351"/>
      <c r="AE351" s="95"/>
      <c r="AF351" s="95"/>
      <c r="AG351" s="95"/>
      <c r="AH351" s="95"/>
      <c r="AI351" s="95"/>
      <c r="AJ351" s="95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2:50" s="120" customFormat="1">
      <c r="B352" s="81"/>
      <c r="C352" s="82"/>
      <c r="D352" s="82"/>
      <c r="E352" s="88"/>
      <c r="F352"/>
      <c r="G352" s="88"/>
      <c r="H352" s="88"/>
      <c r="I352" s="88"/>
      <c r="J352" s="88"/>
      <c r="K352" s="88"/>
      <c r="L352"/>
      <c r="M352"/>
      <c r="N352"/>
      <c r="O352"/>
      <c r="P352" s="88"/>
      <c r="Q352" s="122"/>
      <c r="R352" s="122"/>
      <c r="S352"/>
      <c r="AD352"/>
      <c r="AE352" s="95"/>
      <c r="AF352" s="95"/>
      <c r="AG352" s="95"/>
      <c r="AH352" s="95"/>
      <c r="AI352" s="95"/>
      <c r="AJ352" s="95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2:50" s="120" customFormat="1">
      <c r="B353" s="81"/>
      <c r="C353" s="82"/>
      <c r="D353" s="82"/>
      <c r="E353" s="88"/>
      <c r="F353"/>
      <c r="G353" s="88"/>
      <c r="H353" s="88"/>
      <c r="I353" s="88"/>
      <c r="J353" s="88"/>
      <c r="K353" s="88"/>
      <c r="L353"/>
      <c r="M353"/>
      <c r="N353"/>
      <c r="O353"/>
      <c r="P353" s="88"/>
      <c r="Q353" s="122"/>
      <c r="R353" s="122"/>
      <c r="S353"/>
      <c r="AD353"/>
      <c r="AE353" s="95"/>
      <c r="AF353" s="95"/>
      <c r="AG353" s="95"/>
      <c r="AH353" s="95"/>
      <c r="AI353" s="95"/>
      <c r="AJ353" s="95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2:50" s="120" customFormat="1">
      <c r="B354" s="81"/>
      <c r="C354" s="82"/>
      <c r="D354" s="82"/>
      <c r="E354" s="88"/>
      <c r="F354"/>
      <c r="G354" s="88"/>
      <c r="H354" s="88"/>
      <c r="I354" s="88"/>
      <c r="J354" s="88"/>
      <c r="K354" s="88"/>
      <c r="L354"/>
      <c r="M354"/>
      <c r="N354"/>
      <c r="O354"/>
      <c r="P354" s="88"/>
      <c r="Q354" s="122"/>
      <c r="R354" s="122"/>
      <c r="S354"/>
      <c r="AD354"/>
      <c r="AE354" s="95"/>
      <c r="AF354" s="95"/>
      <c r="AG354" s="95"/>
      <c r="AH354" s="95"/>
      <c r="AI354" s="95"/>
      <c r="AJ354" s="95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2:50" s="120" customFormat="1">
      <c r="B355" s="81"/>
      <c r="C355" s="82"/>
      <c r="D355" s="82"/>
      <c r="E355" s="88"/>
      <c r="F355"/>
      <c r="G355" s="88"/>
      <c r="H355" s="88"/>
      <c r="I355" s="88"/>
      <c r="J355" s="88"/>
      <c r="K355" s="88"/>
      <c r="L355"/>
      <c r="M355"/>
      <c r="N355"/>
      <c r="O355"/>
      <c r="P355" s="88"/>
      <c r="Q355" s="122"/>
      <c r="R355" s="122"/>
      <c r="S355"/>
      <c r="AD355"/>
      <c r="AE355" s="95"/>
      <c r="AF355" s="95"/>
      <c r="AG355" s="95"/>
      <c r="AH355" s="95"/>
      <c r="AI355" s="95"/>
      <c r="AJ355" s="9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2:50" s="120" customFormat="1">
      <c r="B356" s="81"/>
      <c r="C356" s="82"/>
      <c r="D356" s="82"/>
      <c r="E356" s="88"/>
      <c r="F356"/>
      <c r="G356" s="88"/>
      <c r="H356" s="88"/>
      <c r="I356" s="88"/>
      <c r="J356" s="88"/>
      <c r="K356" s="88"/>
      <c r="L356"/>
      <c r="M356"/>
      <c r="N356"/>
      <c r="O356"/>
      <c r="P356" s="88"/>
      <c r="Q356" s="122"/>
      <c r="R356" s="122"/>
      <c r="S356"/>
      <c r="AD356"/>
      <c r="AE356" s="95"/>
      <c r="AF356" s="95"/>
      <c r="AG356" s="95"/>
      <c r="AH356" s="95"/>
      <c r="AI356" s="95"/>
      <c r="AJ356" s="95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2:50" s="120" customFormat="1">
      <c r="B357" s="81"/>
      <c r="C357" s="82"/>
      <c r="D357" s="82"/>
      <c r="E357" s="88"/>
      <c r="F357"/>
      <c r="G357" s="88"/>
      <c r="H357" s="88"/>
      <c r="I357" s="88"/>
      <c r="J357" s="88"/>
      <c r="K357" s="88"/>
      <c r="L357"/>
      <c r="M357"/>
      <c r="N357"/>
      <c r="O357"/>
      <c r="P357" s="88"/>
      <c r="Q357" s="122"/>
      <c r="R357" s="122"/>
      <c r="S357"/>
      <c r="AD357"/>
      <c r="AE357" s="95"/>
      <c r="AF357" s="95"/>
      <c r="AG357" s="95"/>
      <c r="AH357" s="95"/>
      <c r="AI357" s="95"/>
      <c r="AJ357" s="95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2:50" s="120" customFormat="1">
      <c r="B358" s="81"/>
      <c r="C358" s="82"/>
      <c r="D358" s="82"/>
      <c r="E358" s="88"/>
      <c r="F358"/>
      <c r="G358" s="88"/>
      <c r="H358" s="88"/>
      <c r="I358" s="88"/>
      <c r="J358" s="88"/>
      <c r="K358" s="88"/>
      <c r="L358"/>
      <c r="M358"/>
      <c r="N358"/>
      <c r="O358"/>
      <c r="P358" s="88"/>
      <c r="Q358" s="122"/>
      <c r="R358" s="122"/>
      <c r="S358"/>
      <c r="AD358"/>
      <c r="AE358" s="95"/>
      <c r="AF358" s="95"/>
      <c r="AG358" s="95"/>
      <c r="AH358" s="95"/>
      <c r="AI358" s="95"/>
      <c r="AJ358" s="95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2:50" s="120" customFormat="1">
      <c r="B359" s="81"/>
      <c r="C359" s="82"/>
      <c r="D359" s="82"/>
      <c r="E359" s="88"/>
      <c r="F359"/>
      <c r="G359" s="88"/>
      <c r="H359" s="88"/>
      <c r="I359" s="88"/>
      <c r="J359" s="88"/>
      <c r="K359" s="88"/>
      <c r="L359"/>
      <c r="M359"/>
      <c r="N359"/>
      <c r="O359"/>
      <c r="P359" s="88"/>
      <c r="Q359" s="122"/>
      <c r="R359" s="122"/>
      <c r="S359"/>
      <c r="AD359"/>
      <c r="AE359" s="95"/>
      <c r="AF359" s="95"/>
      <c r="AG359" s="95"/>
      <c r="AH359" s="95"/>
      <c r="AI359" s="95"/>
      <c r="AJ359" s="95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2:50" s="120" customFormat="1">
      <c r="B360" s="81"/>
      <c r="C360" s="82"/>
      <c r="D360" s="82"/>
      <c r="E360" s="88"/>
      <c r="F360"/>
      <c r="G360" s="88"/>
      <c r="H360" s="88"/>
      <c r="I360" s="88"/>
      <c r="J360" s="88"/>
      <c r="K360" s="88"/>
      <c r="L360"/>
      <c r="M360"/>
      <c r="N360"/>
      <c r="O360"/>
      <c r="P360" s="88"/>
      <c r="Q360" s="122"/>
      <c r="R360" s="122"/>
      <c r="S360"/>
      <c r="AD360"/>
      <c r="AE360" s="95"/>
      <c r="AF360" s="95"/>
      <c r="AG360" s="95"/>
      <c r="AH360" s="95"/>
      <c r="AI360" s="95"/>
      <c r="AJ360" s="95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2:50" s="120" customFormat="1">
      <c r="B361" s="81"/>
      <c r="C361" s="82"/>
      <c r="D361" s="82"/>
      <c r="E361" s="88"/>
      <c r="F361"/>
      <c r="G361" s="88"/>
      <c r="H361" s="88"/>
      <c r="I361" s="88"/>
      <c r="J361" s="88"/>
      <c r="K361" s="88"/>
      <c r="L361"/>
      <c r="M361"/>
      <c r="N361"/>
      <c r="O361"/>
      <c r="P361" s="88"/>
      <c r="Q361" s="122"/>
      <c r="R361" s="122"/>
      <c r="S361"/>
      <c r="AD361"/>
      <c r="AE361" s="95"/>
      <c r="AF361" s="95"/>
      <c r="AG361" s="95"/>
      <c r="AH361" s="95"/>
      <c r="AI361" s="95"/>
      <c r="AJ361" s="95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2:50" s="120" customFormat="1">
      <c r="B362" s="81"/>
      <c r="C362" s="82"/>
      <c r="D362" s="82"/>
      <c r="E362" s="88"/>
      <c r="F362"/>
      <c r="G362" s="88"/>
      <c r="H362" s="88"/>
      <c r="I362" s="88"/>
      <c r="J362" s="88"/>
      <c r="K362" s="88"/>
      <c r="L362"/>
      <c r="M362"/>
      <c r="N362"/>
      <c r="O362"/>
      <c r="P362" s="88"/>
      <c r="Q362" s="122"/>
      <c r="R362" s="122"/>
      <c r="S362"/>
      <c r="AD362"/>
      <c r="AE362" s="95"/>
      <c r="AF362" s="95"/>
      <c r="AG362" s="95"/>
      <c r="AH362" s="95"/>
      <c r="AI362" s="95"/>
      <c r="AJ362" s="95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2:50" s="120" customFormat="1">
      <c r="B363" s="81"/>
      <c r="C363" s="82"/>
      <c r="D363" s="82"/>
      <c r="E363" s="88"/>
      <c r="F363"/>
      <c r="G363" s="88"/>
      <c r="H363" s="88"/>
      <c r="I363" s="88"/>
      <c r="J363" s="88"/>
      <c r="K363" s="88"/>
      <c r="L363"/>
      <c r="M363"/>
      <c r="N363"/>
      <c r="O363"/>
      <c r="P363" s="88"/>
      <c r="Q363" s="122"/>
      <c r="R363" s="122"/>
      <c r="S363"/>
      <c r="AD363"/>
      <c r="AE363" s="95"/>
      <c r="AF363" s="95"/>
      <c r="AG363" s="95"/>
      <c r="AH363" s="95"/>
      <c r="AI363" s="95"/>
      <c r="AJ363" s="95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2:50" s="120" customFormat="1">
      <c r="B364" s="81"/>
      <c r="C364" s="82"/>
      <c r="D364" s="82"/>
      <c r="E364" s="88"/>
      <c r="F364"/>
      <c r="G364" s="88"/>
      <c r="H364" s="88"/>
      <c r="I364" s="88"/>
      <c r="J364" s="88"/>
      <c r="K364" s="88"/>
      <c r="L364"/>
      <c r="M364"/>
      <c r="N364"/>
      <c r="O364"/>
      <c r="P364" s="88"/>
      <c r="Q364" s="122"/>
      <c r="R364" s="122"/>
      <c r="S364"/>
      <c r="AD364"/>
      <c r="AE364" s="95"/>
      <c r="AF364" s="95"/>
      <c r="AG364" s="95"/>
      <c r="AH364" s="95"/>
      <c r="AI364" s="95"/>
      <c r="AJ364" s="95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2:50" s="120" customFormat="1">
      <c r="B365" s="81"/>
      <c r="C365" s="82"/>
      <c r="D365" s="82"/>
      <c r="E365" s="88"/>
      <c r="F365"/>
      <c r="G365" s="88"/>
      <c r="H365" s="88"/>
      <c r="I365" s="88"/>
      <c r="J365" s="88"/>
      <c r="K365" s="88"/>
      <c r="L365"/>
      <c r="M365"/>
      <c r="N365"/>
      <c r="O365"/>
      <c r="P365" s="88"/>
      <c r="Q365" s="122"/>
      <c r="R365" s="122"/>
      <c r="S365"/>
      <c r="AD365"/>
      <c r="AE365" s="95"/>
      <c r="AF365" s="95"/>
      <c r="AG365" s="95"/>
      <c r="AH365" s="95"/>
      <c r="AI365" s="95"/>
      <c r="AJ365" s="9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2:50" s="120" customFormat="1">
      <c r="B366" s="81"/>
      <c r="C366" s="82"/>
      <c r="D366" s="82"/>
      <c r="E366" s="88"/>
      <c r="F366"/>
      <c r="G366" s="88"/>
      <c r="H366" s="88"/>
      <c r="I366" s="88"/>
      <c r="J366" s="88"/>
      <c r="K366" s="88"/>
      <c r="L366"/>
      <c r="M366"/>
      <c r="N366"/>
      <c r="O366"/>
      <c r="P366" s="88"/>
      <c r="Q366" s="122"/>
      <c r="R366" s="122"/>
      <c r="S366"/>
      <c r="AD366"/>
      <c r="AE366" s="95"/>
      <c r="AF366" s="95"/>
      <c r="AG366" s="95"/>
      <c r="AH366" s="95"/>
      <c r="AI366" s="95"/>
      <c r="AJ366" s="95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2:50" s="120" customFormat="1">
      <c r="B367" s="81"/>
      <c r="C367" s="82"/>
      <c r="D367" s="82"/>
      <c r="E367" s="88"/>
      <c r="F367"/>
      <c r="G367" s="88"/>
      <c r="H367" s="88"/>
      <c r="I367" s="88"/>
      <c r="J367" s="88"/>
      <c r="K367" s="88"/>
      <c r="L367"/>
      <c r="M367"/>
      <c r="N367"/>
      <c r="O367"/>
      <c r="P367" s="88"/>
      <c r="Q367" s="122"/>
      <c r="R367" s="122"/>
      <c r="S367"/>
      <c r="AD367"/>
      <c r="AE367" s="95"/>
      <c r="AF367" s="95"/>
      <c r="AG367" s="95"/>
      <c r="AH367" s="95"/>
      <c r="AI367" s="95"/>
      <c r="AJ367" s="95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2:50" s="120" customFormat="1">
      <c r="B368" s="81"/>
      <c r="C368" s="82"/>
      <c r="D368" s="82"/>
      <c r="E368" s="88"/>
      <c r="F368"/>
      <c r="G368" s="88"/>
      <c r="H368" s="88"/>
      <c r="I368" s="88"/>
      <c r="J368" s="88"/>
      <c r="K368" s="88"/>
      <c r="L368"/>
      <c r="M368"/>
      <c r="N368"/>
      <c r="O368"/>
      <c r="P368" s="88"/>
      <c r="Q368" s="122"/>
      <c r="R368" s="122"/>
      <c r="S368"/>
      <c r="AD368"/>
      <c r="AE368" s="95"/>
      <c r="AF368" s="95"/>
      <c r="AG368" s="95"/>
      <c r="AH368" s="95"/>
      <c r="AI368" s="95"/>
      <c r="AJ368" s="95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2:50" s="120" customFormat="1">
      <c r="B369" s="81"/>
      <c r="C369" s="82"/>
      <c r="D369" s="82"/>
      <c r="E369" s="88"/>
      <c r="F369"/>
      <c r="G369" s="88"/>
      <c r="H369" s="88"/>
      <c r="I369" s="88"/>
      <c r="J369" s="88"/>
      <c r="K369" s="88"/>
      <c r="L369"/>
      <c r="M369"/>
      <c r="N369"/>
      <c r="O369"/>
      <c r="P369" s="88"/>
      <c r="Q369" s="122"/>
      <c r="R369" s="122"/>
      <c r="S369"/>
      <c r="AD369"/>
      <c r="AE369" s="95"/>
      <c r="AF369" s="95"/>
      <c r="AG369" s="95"/>
      <c r="AH369" s="95"/>
      <c r="AI369" s="95"/>
      <c r="AJ369" s="95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2:50" s="120" customFormat="1">
      <c r="B370" s="81"/>
      <c r="C370" s="82"/>
      <c r="D370" s="82"/>
      <c r="E370" s="88"/>
      <c r="F370"/>
      <c r="G370" s="88"/>
      <c r="H370" s="88"/>
      <c r="I370" s="88"/>
      <c r="J370" s="88"/>
      <c r="K370" s="88"/>
      <c r="L370"/>
      <c r="M370"/>
      <c r="N370"/>
      <c r="O370"/>
      <c r="P370" s="88"/>
      <c r="Q370" s="122"/>
      <c r="R370" s="122"/>
      <c r="S370"/>
      <c r="AD370"/>
      <c r="AE370" s="95"/>
      <c r="AF370" s="95"/>
      <c r="AG370" s="95"/>
      <c r="AH370" s="95"/>
      <c r="AI370" s="95"/>
      <c r="AJ370" s="95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2:50" s="120" customFormat="1">
      <c r="B371" s="81"/>
      <c r="C371" s="82"/>
      <c r="D371" s="82"/>
      <c r="E371" s="88"/>
      <c r="F371"/>
      <c r="G371" s="88"/>
      <c r="H371" s="88"/>
      <c r="I371" s="88"/>
      <c r="J371" s="88"/>
      <c r="K371" s="88"/>
      <c r="L371"/>
      <c r="M371"/>
      <c r="N371"/>
      <c r="O371"/>
      <c r="P371" s="88"/>
      <c r="Q371" s="122"/>
      <c r="R371" s="122"/>
      <c r="S371"/>
      <c r="AD371"/>
      <c r="AE371" s="95"/>
      <c r="AF371" s="95"/>
      <c r="AG371" s="95"/>
      <c r="AH371" s="95"/>
      <c r="AI371" s="95"/>
      <c r="AJ371" s="95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2:50" s="120" customFormat="1">
      <c r="B372" s="81"/>
      <c r="C372" s="82"/>
      <c r="D372" s="82"/>
      <c r="E372" s="88"/>
      <c r="F372"/>
      <c r="G372" s="88"/>
      <c r="H372" s="88"/>
      <c r="I372" s="88"/>
      <c r="J372" s="88"/>
      <c r="K372" s="88"/>
      <c r="L372"/>
      <c r="M372"/>
      <c r="N372"/>
      <c r="O372"/>
      <c r="P372" s="88"/>
      <c r="Q372" s="122"/>
      <c r="R372" s="122"/>
      <c r="S372"/>
      <c r="AD372"/>
      <c r="AE372" s="95"/>
      <c r="AF372" s="95"/>
      <c r="AG372" s="95"/>
      <c r="AH372" s="95"/>
      <c r="AI372" s="95"/>
      <c r="AJ372" s="95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2:50" s="120" customFormat="1">
      <c r="B373" s="81"/>
      <c r="C373" s="82"/>
      <c r="D373" s="82"/>
      <c r="E373" s="88"/>
      <c r="F373"/>
      <c r="G373" s="88"/>
      <c r="H373" s="88"/>
      <c r="I373" s="88"/>
      <c r="J373" s="88"/>
      <c r="K373" s="88"/>
      <c r="L373"/>
      <c r="M373"/>
      <c r="N373"/>
      <c r="O373"/>
      <c r="P373" s="88"/>
      <c r="Q373" s="122"/>
      <c r="R373" s="122"/>
      <c r="S373"/>
      <c r="AD373"/>
      <c r="AE373" s="95"/>
      <c r="AF373" s="95"/>
      <c r="AG373" s="95"/>
      <c r="AH373" s="95"/>
      <c r="AI373" s="95"/>
      <c r="AJ373" s="95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2:50" s="120" customFormat="1">
      <c r="B374" s="81"/>
      <c r="C374" s="82"/>
      <c r="D374" s="82"/>
      <c r="E374" s="88"/>
      <c r="F374"/>
      <c r="G374" s="88"/>
      <c r="H374" s="88"/>
      <c r="I374" s="88"/>
      <c r="J374" s="88"/>
      <c r="K374" s="88"/>
      <c r="L374"/>
      <c r="M374"/>
      <c r="N374"/>
      <c r="O374"/>
      <c r="P374" s="88"/>
      <c r="Q374" s="122"/>
      <c r="R374" s="122"/>
      <c r="S374"/>
      <c r="AD374"/>
      <c r="AE374" s="95"/>
      <c r="AF374" s="95"/>
      <c r="AG374" s="95"/>
      <c r="AH374" s="95"/>
      <c r="AI374" s="95"/>
      <c r="AJ374" s="95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2:50" s="120" customFormat="1">
      <c r="B375" s="81"/>
      <c r="C375" s="82"/>
      <c r="D375" s="82"/>
      <c r="E375" s="88"/>
      <c r="F375"/>
      <c r="G375" s="88"/>
      <c r="H375" s="88"/>
      <c r="I375" s="88"/>
      <c r="J375" s="88"/>
      <c r="K375" s="88"/>
      <c r="L375"/>
      <c r="M375"/>
      <c r="N375"/>
      <c r="O375"/>
      <c r="P375" s="88"/>
      <c r="Q375" s="122"/>
      <c r="R375" s="122"/>
      <c r="S375"/>
      <c r="AD375"/>
      <c r="AE375" s="95"/>
      <c r="AF375" s="95"/>
      <c r="AG375" s="95"/>
      <c r="AH375" s="95"/>
      <c r="AI375" s="95"/>
      <c r="AJ375" s="9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2:50" s="120" customFormat="1">
      <c r="B376" s="81"/>
      <c r="C376" s="82"/>
      <c r="D376" s="82"/>
      <c r="E376" s="88"/>
      <c r="F376"/>
      <c r="G376" s="88"/>
      <c r="H376" s="88"/>
      <c r="I376" s="88"/>
      <c r="J376" s="88"/>
      <c r="K376" s="88"/>
      <c r="L376"/>
      <c r="M376"/>
      <c r="N376"/>
      <c r="O376"/>
      <c r="P376" s="88"/>
      <c r="Q376" s="122"/>
      <c r="R376" s="122"/>
      <c r="S376"/>
      <c r="AD376"/>
      <c r="AE376" s="95"/>
      <c r="AF376" s="95"/>
      <c r="AG376" s="95"/>
      <c r="AH376" s="95"/>
      <c r="AI376" s="95"/>
      <c r="AJ376" s="95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2:50" s="120" customFormat="1">
      <c r="B377" s="81"/>
      <c r="C377" s="82"/>
      <c r="D377" s="82"/>
      <c r="E377" s="88"/>
      <c r="F377"/>
      <c r="G377" s="88"/>
      <c r="H377" s="88"/>
      <c r="I377" s="88"/>
      <c r="J377" s="88"/>
      <c r="K377" s="88"/>
      <c r="L377"/>
      <c r="M377"/>
      <c r="N377"/>
      <c r="O377"/>
      <c r="P377" s="88"/>
      <c r="Q377" s="122"/>
      <c r="R377" s="122"/>
      <c r="S377"/>
      <c r="AD377"/>
      <c r="AE377" s="95"/>
      <c r="AF377" s="95"/>
      <c r="AG377" s="95"/>
      <c r="AH377" s="95"/>
      <c r="AI377" s="95"/>
      <c r="AJ377" s="95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2:50" s="120" customFormat="1">
      <c r="B378" s="81"/>
      <c r="C378" s="82"/>
      <c r="D378" s="82"/>
      <c r="E378" s="88"/>
      <c r="F378"/>
      <c r="G378" s="88"/>
      <c r="H378" s="88"/>
      <c r="I378" s="88"/>
      <c r="J378" s="88"/>
      <c r="K378" s="88"/>
      <c r="L378"/>
      <c r="M378"/>
      <c r="N378"/>
      <c r="O378"/>
      <c r="P378" s="88"/>
      <c r="Q378" s="122"/>
      <c r="R378" s="122"/>
      <c r="S378"/>
      <c r="AD378"/>
      <c r="AE378" s="95"/>
      <c r="AF378" s="95"/>
      <c r="AG378" s="95"/>
      <c r="AH378" s="95"/>
      <c r="AI378" s="95"/>
      <c r="AJ378" s="95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2:50" s="120" customFormat="1">
      <c r="B379" s="81"/>
      <c r="C379" s="82"/>
      <c r="D379" s="82"/>
      <c r="E379" s="88"/>
      <c r="F379"/>
      <c r="G379" s="88"/>
      <c r="H379" s="88"/>
      <c r="I379" s="88"/>
      <c r="J379" s="88"/>
      <c r="K379" s="88"/>
      <c r="L379"/>
      <c r="M379"/>
      <c r="N379"/>
      <c r="O379"/>
      <c r="P379" s="88"/>
      <c r="Q379" s="122"/>
      <c r="R379" s="122"/>
      <c r="S379"/>
      <c r="AD379"/>
      <c r="AE379" s="95"/>
      <c r="AF379" s="95"/>
      <c r="AG379" s="95"/>
      <c r="AH379" s="95"/>
      <c r="AI379" s="95"/>
      <c r="AJ379" s="95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2:50" s="120" customFormat="1">
      <c r="B380" s="81"/>
      <c r="C380" s="82"/>
      <c r="D380" s="82"/>
      <c r="E380" s="88"/>
      <c r="F380"/>
      <c r="G380" s="88"/>
      <c r="H380" s="88"/>
      <c r="I380" s="88"/>
      <c r="J380" s="88"/>
      <c r="K380" s="88"/>
      <c r="L380"/>
      <c r="M380"/>
      <c r="N380"/>
      <c r="O380"/>
      <c r="P380" s="88"/>
      <c r="Q380" s="122"/>
      <c r="R380" s="122"/>
      <c r="S380"/>
      <c r="AD380"/>
      <c r="AE380" s="95"/>
      <c r="AF380" s="95"/>
      <c r="AG380" s="95"/>
      <c r="AH380" s="95"/>
      <c r="AI380" s="95"/>
      <c r="AJ380" s="95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2:50" s="120" customFormat="1">
      <c r="B381" s="81"/>
      <c r="C381" s="82"/>
      <c r="D381" s="82"/>
      <c r="E381" s="88"/>
      <c r="F381"/>
      <c r="G381" s="88"/>
      <c r="H381" s="88"/>
      <c r="I381" s="88"/>
      <c r="J381" s="88"/>
      <c r="K381" s="88"/>
      <c r="L381"/>
      <c r="M381"/>
      <c r="N381"/>
      <c r="O381"/>
      <c r="P381" s="88"/>
      <c r="Q381" s="122"/>
      <c r="R381" s="122"/>
      <c r="S381"/>
      <c r="AD381"/>
      <c r="AE381" s="95"/>
      <c r="AF381" s="95"/>
      <c r="AG381" s="95"/>
      <c r="AH381" s="95"/>
      <c r="AI381" s="95"/>
      <c r="AJ381" s="95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2:50" s="120" customFormat="1">
      <c r="B382" s="81"/>
      <c r="C382" s="82"/>
      <c r="D382" s="82"/>
      <c r="E382" s="88"/>
      <c r="F382"/>
      <c r="G382" s="88"/>
      <c r="H382" s="88"/>
      <c r="I382" s="88"/>
      <c r="J382" s="88"/>
      <c r="K382" s="88"/>
      <c r="L382"/>
      <c r="M382"/>
      <c r="N382"/>
      <c r="O382"/>
      <c r="P382" s="88"/>
      <c r="Q382" s="122"/>
      <c r="R382" s="122"/>
      <c r="S382"/>
      <c r="AD382"/>
      <c r="AE382" s="95"/>
      <c r="AF382" s="95"/>
      <c r="AG382" s="95"/>
      <c r="AH382" s="95"/>
      <c r="AI382" s="95"/>
      <c r="AJ382" s="95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2:50" s="120" customFormat="1">
      <c r="B383" s="81"/>
      <c r="C383" s="82"/>
      <c r="D383" s="82"/>
      <c r="E383" s="88"/>
      <c r="F383"/>
      <c r="G383" s="88"/>
      <c r="H383" s="88"/>
      <c r="I383" s="88"/>
      <c r="J383" s="88"/>
      <c r="K383" s="88"/>
      <c r="L383"/>
      <c r="M383"/>
      <c r="N383"/>
      <c r="O383"/>
      <c r="P383" s="88"/>
      <c r="Q383" s="122"/>
      <c r="R383" s="122"/>
      <c r="S383"/>
      <c r="AD383"/>
      <c r="AE383" s="95"/>
      <c r="AF383" s="95"/>
      <c r="AG383" s="95"/>
      <c r="AH383" s="95"/>
      <c r="AI383" s="95"/>
      <c r="AJ383" s="95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2:50" s="120" customFormat="1">
      <c r="B384" s="81"/>
      <c r="C384" s="82"/>
      <c r="D384" s="82"/>
      <c r="E384" s="88"/>
      <c r="F384"/>
      <c r="G384" s="88"/>
      <c r="H384" s="88"/>
      <c r="I384" s="88"/>
      <c r="J384" s="88"/>
      <c r="K384" s="88"/>
      <c r="L384"/>
      <c r="M384"/>
      <c r="N384"/>
      <c r="O384"/>
      <c r="P384" s="88"/>
      <c r="Q384" s="122"/>
      <c r="R384" s="122"/>
      <c r="S384"/>
      <c r="AD384"/>
      <c r="AE384" s="95"/>
      <c r="AF384" s="95"/>
      <c r="AG384" s="95"/>
      <c r="AH384" s="95"/>
      <c r="AI384" s="95"/>
      <c r="AJ384" s="95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2:50" s="120" customFormat="1">
      <c r="B385" s="81"/>
      <c r="C385" s="82"/>
      <c r="D385" s="82"/>
      <c r="E385" s="88"/>
      <c r="F385"/>
      <c r="G385" s="88"/>
      <c r="H385" s="88"/>
      <c r="I385" s="88"/>
      <c r="J385" s="88"/>
      <c r="K385" s="88"/>
      <c r="L385"/>
      <c r="M385"/>
      <c r="N385"/>
      <c r="O385"/>
      <c r="P385" s="88"/>
      <c r="Q385" s="122"/>
      <c r="R385" s="122"/>
      <c r="S385"/>
      <c r="AD385"/>
      <c r="AE385" s="95"/>
      <c r="AF385" s="95"/>
      <c r="AG385" s="95"/>
      <c r="AH385" s="95"/>
      <c r="AI385" s="95"/>
      <c r="AJ385" s="9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2:50" s="120" customFormat="1">
      <c r="B386" s="81"/>
      <c r="C386" s="82"/>
      <c r="D386" s="82"/>
      <c r="E386" s="88"/>
      <c r="F386"/>
      <c r="G386" s="88"/>
      <c r="H386" s="88"/>
      <c r="I386" s="88"/>
      <c r="J386" s="88"/>
      <c r="K386" s="88"/>
      <c r="L386"/>
      <c r="M386"/>
      <c r="N386"/>
      <c r="O386"/>
      <c r="P386" s="88"/>
      <c r="Q386" s="122"/>
      <c r="R386" s="122"/>
      <c r="S386"/>
      <c r="AD386"/>
      <c r="AE386" s="95"/>
      <c r="AF386" s="95"/>
      <c r="AG386" s="95"/>
      <c r="AH386" s="95"/>
      <c r="AI386" s="95"/>
      <c r="AJ386" s="95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2:50" s="120" customFormat="1">
      <c r="B387" s="81"/>
      <c r="C387" s="82"/>
      <c r="D387" s="82"/>
      <c r="E387" s="88"/>
      <c r="F387"/>
      <c r="G387" s="88"/>
      <c r="H387" s="88"/>
      <c r="I387" s="88"/>
      <c r="J387" s="88"/>
      <c r="K387" s="88"/>
      <c r="L387"/>
      <c r="M387"/>
      <c r="N387"/>
      <c r="O387"/>
      <c r="P387" s="88"/>
      <c r="Q387" s="122"/>
      <c r="R387" s="122"/>
      <c r="S387"/>
      <c r="AD387"/>
      <c r="AE387" s="95"/>
      <c r="AF387" s="95"/>
      <c r="AG387" s="95"/>
      <c r="AH387" s="95"/>
      <c r="AI387" s="95"/>
      <c r="AJ387" s="95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2:50" s="120" customFormat="1">
      <c r="B388" s="81"/>
      <c r="C388" s="82"/>
      <c r="D388" s="82"/>
      <c r="E388" s="88"/>
      <c r="F388"/>
      <c r="G388" s="88"/>
      <c r="H388" s="88"/>
      <c r="I388" s="88"/>
      <c r="J388" s="88"/>
      <c r="K388" s="88"/>
      <c r="L388"/>
      <c r="M388"/>
      <c r="N388"/>
      <c r="O388"/>
      <c r="P388" s="88"/>
      <c r="Q388" s="122"/>
      <c r="R388" s="122"/>
      <c r="S388"/>
      <c r="AD388"/>
      <c r="AE388" s="95"/>
      <c r="AF388" s="95"/>
      <c r="AG388" s="95"/>
      <c r="AH388" s="95"/>
      <c r="AI388" s="95"/>
      <c r="AJ388" s="95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2:50" s="120" customFormat="1">
      <c r="B389" s="81"/>
      <c r="C389" s="82"/>
      <c r="D389" s="82"/>
      <c r="E389" s="88"/>
      <c r="F389"/>
      <c r="G389" s="88"/>
      <c r="H389" s="88"/>
      <c r="I389" s="88"/>
      <c r="J389" s="88"/>
      <c r="K389" s="88"/>
      <c r="L389"/>
      <c r="M389"/>
      <c r="N389"/>
      <c r="O389"/>
      <c r="P389" s="88"/>
      <c r="Q389" s="122"/>
      <c r="R389" s="122"/>
      <c r="S389"/>
      <c r="AD389"/>
      <c r="AE389" s="95"/>
      <c r="AF389" s="95"/>
      <c r="AG389" s="95"/>
      <c r="AH389" s="95"/>
      <c r="AI389" s="95"/>
      <c r="AJ389" s="95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2:50" s="120" customFormat="1">
      <c r="B390" s="81"/>
      <c r="C390" s="82"/>
      <c r="D390" s="82"/>
      <c r="E390" s="88"/>
      <c r="F390"/>
      <c r="G390" s="88"/>
      <c r="H390" s="88"/>
      <c r="I390" s="88"/>
      <c r="J390" s="88"/>
      <c r="K390" s="88"/>
      <c r="L390"/>
      <c r="M390"/>
      <c r="N390"/>
      <c r="O390"/>
      <c r="P390" s="88"/>
      <c r="Q390" s="122"/>
      <c r="R390" s="122"/>
      <c r="S390"/>
      <c r="AD390"/>
      <c r="AE390" s="95"/>
      <c r="AF390" s="95"/>
      <c r="AG390" s="95"/>
      <c r="AH390" s="95"/>
      <c r="AI390" s="95"/>
      <c r="AJ390" s="95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2:50" s="120" customFormat="1">
      <c r="B391" s="81"/>
      <c r="C391" s="82"/>
      <c r="D391" s="82"/>
      <c r="E391" s="88"/>
      <c r="F391"/>
      <c r="G391" s="88"/>
      <c r="H391" s="88"/>
      <c r="I391" s="88"/>
      <c r="J391" s="88"/>
      <c r="K391" s="88"/>
      <c r="L391"/>
      <c r="M391"/>
      <c r="N391"/>
      <c r="O391"/>
      <c r="P391" s="88"/>
      <c r="Q391" s="122"/>
      <c r="R391" s="122"/>
      <c r="S391"/>
      <c r="AD391"/>
      <c r="AE391" s="95"/>
      <c r="AF391" s="95"/>
      <c r="AG391" s="95"/>
      <c r="AH391" s="95"/>
      <c r="AI391" s="95"/>
      <c r="AJ391" s="95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2:50" s="120" customFormat="1">
      <c r="B392" s="81"/>
      <c r="C392" s="82"/>
      <c r="D392" s="82"/>
      <c r="E392" s="88"/>
      <c r="F392"/>
      <c r="G392" s="88"/>
      <c r="H392" s="88"/>
      <c r="I392" s="88"/>
      <c r="J392" s="88"/>
      <c r="K392" s="88"/>
      <c r="L392"/>
      <c r="M392"/>
      <c r="N392"/>
      <c r="O392"/>
      <c r="P392" s="88"/>
      <c r="Q392" s="122"/>
      <c r="R392" s="122"/>
      <c r="S392"/>
      <c r="AD392"/>
      <c r="AE392" s="95"/>
      <c r="AF392" s="95"/>
      <c r="AG392" s="95"/>
      <c r="AH392" s="95"/>
      <c r="AI392" s="95"/>
      <c r="AJ392" s="95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2:50" s="120" customFormat="1">
      <c r="B393" s="81"/>
      <c r="C393" s="82"/>
      <c r="D393" s="82"/>
      <c r="E393" s="88"/>
      <c r="F393"/>
      <c r="G393" s="88"/>
      <c r="H393" s="88"/>
      <c r="I393" s="88"/>
      <c r="J393" s="88"/>
      <c r="K393" s="88"/>
      <c r="L393"/>
      <c r="M393"/>
      <c r="N393"/>
      <c r="O393"/>
      <c r="P393" s="88"/>
      <c r="Q393" s="122"/>
      <c r="R393" s="122"/>
      <c r="S393"/>
      <c r="AD393"/>
      <c r="AE393" s="95"/>
      <c r="AF393" s="95"/>
      <c r="AG393" s="95"/>
      <c r="AH393" s="95"/>
      <c r="AI393" s="95"/>
      <c r="AJ393" s="95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2:50" s="120" customFormat="1">
      <c r="B394" s="81"/>
      <c r="C394" s="82"/>
      <c r="D394" s="82"/>
      <c r="E394" s="88"/>
      <c r="F394"/>
      <c r="G394" s="88"/>
      <c r="H394" s="88"/>
      <c r="I394" s="88"/>
      <c r="J394" s="88"/>
      <c r="K394" s="88"/>
      <c r="L394"/>
      <c r="M394"/>
      <c r="N394"/>
      <c r="O394"/>
      <c r="P394" s="88"/>
      <c r="Q394" s="122"/>
      <c r="R394" s="122"/>
      <c r="S394"/>
      <c r="AD394"/>
      <c r="AE394" s="95"/>
      <c r="AF394" s="95"/>
      <c r="AG394" s="95"/>
      <c r="AH394" s="95"/>
      <c r="AI394" s="95"/>
      <c r="AJ394" s="95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2:50" s="120" customFormat="1">
      <c r="B395" s="81"/>
      <c r="C395" s="82"/>
      <c r="D395" s="82"/>
      <c r="E395" s="88"/>
      <c r="F395"/>
      <c r="G395" s="88"/>
      <c r="H395" s="88"/>
      <c r="I395" s="88"/>
      <c r="J395" s="88"/>
      <c r="K395" s="88"/>
      <c r="L395"/>
      <c r="M395"/>
      <c r="N395"/>
      <c r="O395"/>
      <c r="P395" s="88"/>
      <c r="Q395" s="122"/>
      <c r="R395" s="122"/>
      <c r="S395"/>
      <c r="AD395"/>
      <c r="AE395" s="95"/>
      <c r="AF395" s="95"/>
      <c r="AG395" s="95"/>
      <c r="AH395" s="95"/>
      <c r="AI395" s="95"/>
      <c r="AJ395" s="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2:50" s="120" customFormat="1">
      <c r="B396" s="81"/>
      <c r="C396" s="82"/>
      <c r="D396" s="82"/>
      <c r="E396" s="88"/>
      <c r="F396"/>
      <c r="G396" s="88"/>
      <c r="H396" s="88"/>
      <c r="I396" s="88"/>
      <c r="J396" s="88"/>
      <c r="K396" s="88"/>
      <c r="L396"/>
      <c r="M396"/>
      <c r="N396"/>
      <c r="O396"/>
      <c r="P396" s="88"/>
      <c r="Q396" s="122"/>
      <c r="R396" s="122"/>
      <c r="S396"/>
      <c r="AD396"/>
      <c r="AE396" s="95"/>
      <c r="AF396" s="95"/>
      <c r="AG396" s="95"/>
      <c r="AH396" s="95"/>
      <c r="AI396" s="95"/>
      <c r="AJ396" s="95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2:50" s="120" customFormat="1">
      <c r="B397" s="81"/>
      <c r="C397" s="82"/>
      <c r="D397" s="82"/>
      <c r="E397" s="88"/>
      <c r="F397"/>
      <c r="G397" s="88"/>
      <c r="H397" s="88"/>
      <c r="I397" s="88"/>
      <c r="J397" s="88"/>
      <c r="K397" s="88"/>
      <c r="L397"/>
      <c r="M397"/>
      <c r="N397"/>
      <c r="O397"/>
      <c r="P397" s="88"/>
      <c r="Q397" s="122"/>
      <c r="R397" s="122"/>
      <c r="S397"/>
      <c r="AD397"/>
      <c r="AE397" s="95"/>
      <c r="AF397" s="95"/>
      <c r="AG397" s="95"/>
      <c r="AH397" s="95"/>
      <c r="AI397" s="95"/>
      <c r="AJ397" s="95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2:50" s="120" customFormat="1">
      <c r="B398" s="81"/>
      <c r="C398" s="82"/>
      <c r="D398" s="82"/>
      <c r="E398" s="88"/>
      <c r="F398"/>
      <c r="G398" s="88"/>
      <c r="H398" s="88"/>
      <c r="I398" s="88"/>
      <c r="J398" s="88"/>
      <c r="K398" s="88"/>
      <c r="L398"/>
      <c r="M398"/>
      <c r="N398"/>
      <c r="O398"/>
      <c r="P398" s="88"/>
      <c r="Q398" s="122"/>
      <c r="R398" s="122"/>
      <c r="S398"/>
      <c r="AD398"/>
      <c r="AE398" s="95"/>
      <c r="AF398" s="95"/>
      <c r="AG398" s="95"/>
      <c r="AH398" s="95"/>
      <c r="AI398" s="95"/>
      <c r="AJ398" s="95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2:50" s="120" customFormat="1">
      <c r="B399" s="81"/>
      <c r="C399" s="82"/>
      <c r="D399" s="82"/>
      <c r="E399" s="88"/>
      <c r="F399"/>
      <c r="G399" s="88"/>
      <c r="H399" s="88"/>
      <c r="I399" s="88"/>
      <c r="J399" s="88"/>
      <c r="K399" s="88"/>
      <c r="L399"/>
      <c r="M399"/>
      <c r="N399"/>
      <c r="O399"/>
      <c r="P399" s="88"/>
      <c r="Q399" s="122"/>
      <c r="R399" s="122"/>
      <c r="S399"/>
      <c r="AD399"/>
      <c r="AE399" s="95"/>
      <c r="AF399" s="95"/>
      <c r="AG399" s="95"/>
      <c r="AH399" s="95"/>
      <c r="AI399" s="95"/>
      <c r="AJ399" s="95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2:50" s="120" customFormat="1">
      <c r="B400" s="81"/>
      <c r="C400" s="82"/>
      <c r="D400" s="82"/>
      <c r="E400" s="88"/>
      <c r="F400"/>
      <c r="G400" s="88"/>
      <c r="H400" s="88"/>
      <c r="I400" s="88"/>
      <c r="J400" s="88"/>
      <c r="K400" s="88"/>
      <c r="L400"/>
      <c r="M400"/>
      <c r="N400"/>
      <c r="O400"/>
      <c r="P400" s="88"/>
      <c r="Q400" s="122"/>
      <c r="R400" s="122"/>
      <c r="S400"/>
      <c r="AD400"/>
      <c r="AE400" s="95"/>
      <c r="AF400" s="95"/>
      <c r="AG400" s="95"/>
      <c r="AH400" s="95"/>
      <c r="AI400" s="95"/>
      <c r="AJ400" s="95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2:50" s="120" customFormat="1">
      <c r="B401" s="81"/>
      <c r="C401" s="82"/>
      <c r="D401" s="82"/>
      <c r="E401" s="88"/>
      <c r="F401"/>
      <c r="G401" s="88"/>
      <c r="H401" s="88"/>
      <c r="I401" s="88"/>
      <c r="J401" s="88"/>
      <c r="K401" s="88"/>
      <c r="L401"/>
      <c r="M401"/>
      <c r="N401"/>
      <c r="O401"/>
      <c r="P401" s="88"/>
      <c r="Q401" s="122"/>
      <c r="R401" s="122"/>
      <c r="S401"/>
      <c r="AD401"/>
      <c r="AE401" s="95"/>
      <c r="AF401" s="95"/>
      <c r="AG401" s="95"/>
      <c r="AH401" s="95"/>
      <c r="AI401" s="95"/>
      <c r="AJ401" s="95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2:50" s="120" customFormat="1">
      <c r="B402" s="81"/>
      <c r="C402" s="82"/>
      <c r="D402" s="82"/>
      <c r="E402" s="88"/>
      <c r="F402"/>
      <c r="G402" s="88"/>
      <c r="H402" s="88"/>
      <c r="I402" s="88"/>
      <c r="J402" s="88"/>
      <c r="K402" s="88"/>
      <c r="L402"/>
      <c r="M402"/>
      <c r="N402"/>
      <c r="O402"/>
      <c r="P402" s="88"/>
      <c r="Q402" s="122"/>
      <c r="R402" s="122"/>
      <c r="S402"/>
      <c r="AD402"/>
      <c r="AE402" s="95"/>
      <c r="AF402" s="95"/>
      <c r="AG402" s="95"/>
      <c r="AH402" s="95"/>
      <c r="AI402" s="95"/>
      <c r="AJ402" s="95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2:50" s="120" customFormat="1">
      <c r="B403" s="81"/>
      <c r="C403" s="82"/>
      <c r="D403" s="82"/>
      <c r="E403" s="88"/>
      <c r="F403"/>
      <c r="G403" s="88"/>
      <c r="H403" s="88"/>
      <c r="I403" s="88"/>
      <c r="J403" s="88"/>
      <c r="K403" s="88"/>
      <c r="L403"/>
      <c r="M403"/>
      <c r="N403"/>
      <c r="O403"/>
      <c r="P403" s="88"/>
      <c r="Q403" s="122"/>
      <c r="R403" s="122"/>
      <c r="S403"/>
      <c r="AD403"/>
      <c r="AE403" s="95"/>
      <c r="AF403" s="95"/>
      <c r="AG403" s="95"/>
      <c r="AH403" s="95"/>
      <c r="AI403" s="95"/>
      <c r="AJ403" s="95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2:50" s="120" customFormat="1">
      <c r="B404" s="81"/>
      <c r="C404" s="82"/>
      <c r="D404" s="82"/>
      <c r="E404" s="88"/>
      <c r="F404"/>
      <c r="G404" s="88"/>
      <c r="H404" s="88"/>
      <c r="I404" s="88"/>
      <c r="J404" s="88"/>
      <c r="K404" s="88"/>
      <c r="L404"/>
      <c r="M404"/>
      <c r="N404"/>
      <c r="O404"/>
      <c r="P404" s="88"/>
      <c r="Q404" s="122"/>
      <c r="R404" s="122"/>
      <c r="S404"/>
      <c r="AD404"/>
      <c r="AE404" s="95"/>
      <c r="AF404" s="95"/>
      <c r="AG404" s="95"/>
      <c r="AH404" s="95"/>
      <c r="AI404" s="95"/>
      <c r="AJ404" s="95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2:50" s="120" customFormat="1">
      <c r="B405" s="81"/>
      <c r="C405" s="82"/>
      <c r="D405" s="82"/>
      <c r="E405" s="88"/>
      <c r="F405"/>
      <c r="G405" s="88"/>
      <c r="H405" s="88"/>
      <c r="I405" s="88"/>
      <c r="J405" s="88"/>
      <c r="K405" s="88"/>
      <c r="L405"/>
      <c r="M405"/>
      <c r="N405"/>
      <c r="O405"/>
      <c r="P405" s="88"/>
      <c r="Q405" s="122"/>
      <c r="R405" s="122"/>
      <c r="S405"/>
      <c r="AD405"/>
      <c r="AE405" s="95"/>
      <c r="AF405" s="95"/>
      <c r="AG405" s="95"/>
      <c r="AH405" s="95"/>
      <c r="AI405" s="95"/>
      <c r="AJ405" s="9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2:50" s="120" customFormat="1">
      <c r="B406" s="81"/>
      <c r="C406" s="82"/>
      <c r="D406" s="82"/>
      <c r="E406" s="88"/>
      <c r="F406"/>
      <c r="G406" s="88"/>
      <c r="H406" s="88"/>
      <c r="I406" s="88"/>
      <c r="J406" s="88"/>
      <c r="K406" s="88"/>
      <c r="L406"/>
      <c r="M406"/>
      <c r="N406"/>
      <c r="O406"/>
      <c r="P406" s="88"/>
      <c r="Q406" s="122"/>
      <c r="R406" s="122"/>
      <c r="S406"/>
      <c r="AD406"/>
      <c r="AE406" s="95"/>
      <c r="AF406" s="95"/>
      <c r="AG406" s="95"/>
      <c r="AH406" s="95"/>
      <c r="AI406" s="95"/>
      <c r="AJ406" s="95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2:50" s="120" customFormat="1">
      <c r="B407" s="81"/>
      <c r="C407" s="82"/>
      <c r="D407" s="82"/>
      <c r="E407" s="88"/>
      <c r="F407"/>
      <c r="G407" s="88"/>
      <c r="H407" s="88"/>
      <c r="I407" s="88"/>
      <c r="J407" s="88"/>
      <c r="K407" s="88"/>
      <c r="L407"/>
      <c r="M407"/>
      <c r="N407"/>
      <c r="O407"/>
      <c r="P407" s="88"/>
      <c r="Q407" s="122"/>
      <c r="R407" s="122"/>
      <c r="S407"/>
      <c r="AD407"/>
      <c r="AE407" s="95"/>
      <c r="AF407" s="95"/>
      <c r="AG407" s="95"/>
      <c r="AH407" s="95"/>
      <c r="AI407" s="95"/>
      <c r="AJ407" s="95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2:50" s="120" customFormat="1">
      <c r="B408" s="81"/>
      <c r="C408" s="82"/>
      <c r="D408" s="82"/>
      <c r="E408" s="88"/>
      <c r="F408"/>
      <c r="G408" s="88"/>
      <c r="H408" s="88"/>
      <c r="I408" s="88"/>
      <c r="J408" s="88"/>
      <c r="K408" s="88"/>
      <c r="L408"/>
      <c r="M408"/>
      <c r="N408"/>
      <c r="O408"/>
      <c r="P408" s="88"/>
      <c r="Q408" s="122"/>
      <c r="R408" s="122"/>
      <c r="S408"/>
      <c r="AD408"/>
      <c r="AE408" s="95"/>
      <c r="AF408" s="95"/>
      <c r="AG408" s="95"/>
      <c r="AH408" s="95"/>
      <c r="AI408" s="95"/>
      <c r="AJ408" s="95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2:50" s="120" customFormat="1">
      <c r="B409" s="81"/>
      <c r="C409" s="82"/>
      <c r="D409" s="82"/>
      <c r="E409" s="88"/>
      <c r="F409"/>
      <c r="G409" s="88"/>
      <c r="H409" s="88"/>
      <c r="I409" s="88"/>
      <c r="J409" s="88"/>
      <c r="K409" s="88"/>
      <c r="L409"/>
      <c r="M409"/>
      <c r="N409"/>
      <c r="O409"/>
      <c r="P409" s="88"/>
      <c r="Q409" s="122"/>
      <c r="R409" s="122"/>
      <c r="S409"/>
      <c r="AD409"/>
      <c r="AE409" s="95"/>
      <c r="AF409" s="95"/>
      <c r="AG409" s="95"/>
      <c r="AH409" s="95"/>
      <c r="AI409" s="95"/>
      <c r="AJ409" s="95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2:50" s="120" customFormat="1">
      <c r="B410" s="81"/>
      <c r="C410" s="82"/>
      <c r="D410" s="82"/>
      <c r="E410" s="88"/>
      <c r="F410"/>
      <c r="G410" s="88"/>
      <c r="H410" s="88"/>
      <c r="I410" s="88"/>
      <c r="J410" s="88"/>
      <c r="K410" s="88"/>
      <c r="L410"/>
      <c r="M410"/>
      <c r="N410"/>
      <c r="O410"/>
      <c r="P410" s="88"/>
      <c r="Q410" s="122"/>
      <c r="R410" s="122"/>
      <c r="S410"/>
      <c r="AD410"/>
      <c r="AE410" s="95"/>
      <c r="AF410" s="95"/>
      <c r="AG410" s="95"/>
      <c r="AH410" s="95"/>
      <c r="AI410" s="95"/>
      <c r="AJ410" s="95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2:50" s="120" customFormat="1">
      <c r="B411" s="81"/>
      <c r="C411" s="82"/>
      <c r="D411" s="82"/>
      <c r="E411" s="88"/>
      <c r="F411"/>
      <c r="G411" s="88"/>
      <c r="H411" s="88"/>
      <c r="I411" s="88"/>
      <c r="J411" s="88"/>
      <c r="K411" s="88"/>
      <c r="L411"/>
      <c r="M411"/>
      <c r="N411"/>
      <c r="O411"/>
      <c r="P411" s="88"/>
      <c r="Q411" s="122"/>
      <c r="R411" s="122"/>
      <c r="S411"/>
      <c r="AD411"/>
      <c r="AE411" s="95"/>
      <c r="AF411" s="95"/>
      <c r="AG411" s="95"/>
      <c r="AH411" s="95"/>
      <c r="AI411" s="95"/>
      <c r="AJ411" s="95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2:50" s="120" customFormat="1">
      <c r="B412" s="81"/>
      <c r="C412" s="82"/>
      <c r="D412" s="82"/>
      <c r="E412" s="88"/>
      <c r="F412"/>
      <c r="G412" s="88"/>
      <c r="H412" s="88"/>
      <c r="I412" s="88"/>
      <c r="J412" s="88"/>
      <c r="K412" s="88"/>
      <c r="L412"/>
      <c r="M412"/>
      <c r="N412"/>
      <c r="O412"/>
      <c r="P412" s="88"/>
      <c r="Q412" s="122"/>
      <c r="R412" s="122"/>
      <c r="S412"/>
      <c r="AD412"/>
      <c r="AE412" s="95"/>
      <c r="AF412" s="95"/>
      <c r="AG412" s="95"/>
      <c r="AH412" s="95"/>
      <c r="AI412" s="95"/>
      <c r="AJ412" s="95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2:50" s="120" customFormat="1">
      <c r="B413" s="81"/>
      <c r="C413" s="82"/>
      <c r="D413" s="82"/>
      <c r="E413" s="88"/>
      <c r="F413"/>
      <c r="G413" s="88"/>
      <c r="H413" s="88"/>
      <c r="I413" s="88"/>
      <c r="J413" s="88"/>
      <c r="K413" s="88"/>
      <c r="L413"/>
      <c r="M413"/>
      <c r="N413"/>
      <c r="O413"/>
      <c r="P413" s="88"/>
      <c r="Q413" s="122"/>
      <c r="R413" s="122"/>
      <c r="S413"/>
      <c r="AD413"/>
      <c r="AE413" s="95"/>
      <c r="AF413" s="95"/>
      <c r="AG413" s="95"/>
      <c r="AH413" s="95"/>
      <c r="AI413" s="95"/>
      <c r="AJ413" s="95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2:50" s="120" customFormat="1">
      <c r="B414" s="81"/>
      <c r="C414" s="82"/>
      <c r="D414" s="82"/>
      <c r="E414" s="88"/>
      <c r="F414"/>
      <c r="G414" s="88"/>
      <c r="H414" s="88"/>
      <c r="I414" s="88"/>
      <c r="J414" s="88"/>
      <c r="K414" s="88"/>
      <c r="L414"/>
      <c r="M414"/>
      <c r="N414"/>
      <c r="O414"/>
      <c r="P414" s="88"/>
      <c r="Q414" s="122"/>
      <c r="R414" s="122"/>
      <c r="S414"/>
      <c r="AD414"/>
      <c r="AE414" s="95"/>
      <c r="AF414" s="95"/>
      <c r="AG414" s="95"/>
      <c r="AH414" s="95"/>
      <c r="AI414" s="95"/>
      <c r="AJ414" s="95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2:50" s="120" customFormat="1">
      <c r="B415" s="81"/>
      <c r="C415" s="82"/>
      <c r="D415" s="82"/>
      <c r="E415" s="88"/>
      <c r="F415"/>
      <c r="G415" s="88"/>
      <c r="H415" s="88"/>
      <c r="I415" s="88"/>
      <c r="J415" s="88"/>
      <c r="K415" s="88"/>
      <c r="L415"/>
      <c r="M415"/>
      <c r="N415"/>
      <c r="O415"/>
      <c r="P415" s="88"/>
      <c r="Q415" s="122"/>
      <c r="R415" s="122"/>
      <c r="S415"/>
      <c r="AD415"/>
      <c r="AE415" s="95"/>
      <c r="AF415" s="95"/>
      <c r="AG415" s="95"/>
      <c r="AH415" s="95"/>
      <c r="AI415" s="95"/>
      <c r="AJ415" s="9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2:50" s="120" customFormat="1">
      <c r="B416" s="81"/>
      <c r="C416" s="82"/>
      <c r="D416" s="82"/>
      <c r="E416" s="88"/>
      <c r="F416"/>
      <c r="G416" s="88"/>
      <c r="H416" s="88"/>
      <c r="I416" s="88"/>
      <c r="J416" s="88"/>
      <c r="K416" s="88"/>
      <c r="L416"/>
      <c r="M416"/>
      <c r="N416"/>
      <c r="O416"/>
      <c r="P416" s="88"/>
      <c r="Q416" s="122"/>
      <c r="R416" s="122"/>
      <c r="S416"/>
      <c r="AD416"/>
      <c r="AE416" s="95"/>
      <c r="AF416" s="95"/>
      <c r="AG416" s="95"/>
      <c r="AH416" s="95"/>
      <c r="AI416" s="95"/>
      <c r="AJ416" s="95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2:50" s="120" customFormat="1">
      <c r="B417" s="81"/>
      <c r="C417" s="82"/>
      <c r="D417" s="82"/>
      <c r="E417" s="88"/>
      <c r="F417"/>
      <c r="G417" s="88"/>
      <c r="H417" s="88"/>
      <c r="I417" s="88"/>
      <c r="J417" s="88"/>
      <c r="K417" s="88"/>
      <c r="L417"/>
      <c r="M417"/>
      <c r="N417"/>
      <c r="O417"/>
      <c r="P417" s="88"/>
      <c r="Q417" s="122"/>
      <c r="R417" s="122"/>
      <c r="S417"/>
      <c r="AD417"/>
      <c r="AE417" s="95"/>
      <c r="AF417" s="95"/>
      <c r="AG417" s="95"/>
      <c r="AH417" s="95"/>
      <c r="AI417" s="95"/>
      <c r="AJ417" s="95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2:50" s="120" customFormat="1">
      <c r="B418" s="81"/>
      <c r="C418" s="82"/>
      <c r="D418" s="82"/>
      <c r="E418" s="88"/>
      <c r="F418"/>
      <c r="G418" s="88"/>
      <c r="H418" s="88"/>
      <c r="I418" s="88"/>
      <c r="J418" s="88"/>
      <c r="K418" s="88"/>
      <c r="L418"/>
      <c r="M418"/>
      <c r="N418"/>
      <c r="O418"/>
      <c r="P418" s="88"/>
      <c r="Q418" s="122"/>
      <c r="R418" s="122"/>
      <c r="S418"/>
      <c r="AD418"/>
      <c r="AE418" s="95"/>
      <c r="AF418" s="95"/>
      <c r="AG418" s="95"/>
      <c r="AH418" s="95"/>
      <c r="AI418" s="95"/>
      <c r="AJ418" s="95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2:50" s="120" customFormat="1">
      <c r="B419" s="81"/>
      <c r="C419" s="82"/>
      <c r="D419" s="82"/>
      <c r="E419" s="88"/>
      <c r="F419"/>
      <c r="G419" s="88"/>
      <c r="H419" s="88"/>
      <c r="I419" s="88"/>
      <c r="J419" s="88"/>
      <c r="K419" s="88"/>
      <c r="L419"/>
      <c r="M419"/>
      <c r="N419"/>
      <c r="O419"/>
      <c r="P419" s="88"/>
      <c r="Q419" s="122"/>
      <c r="R419" s="122"/>
      <c r="S419"/>
      <c r="AD419"/>
      <c r="AE419" s="95"/>
      <c r="AF419" s="95"/>
      <c r="AG419" s="95"/>
      <c r="AH419" s="95"/>
      <c r="AI419" s="95"/>
      <c r="AJ419" s="95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2:50" s="120" customFormat="1">
      <c r="B420" s="81"/>
      <c r="C420" s="82"/>
      <c r="D420" s="82"/>
      <c r="E420" s="88"/>
      <c r="F420"/>
      <c r="G420" s="88"/>
      <c r="H420" s="88"/>
      <c r="I420" s="88"/>
      <c r="J420" s="88"/>
      <c r="K420" s="88"/>
      <c r="L420"/>
      <c r="M420"/>
      <c r="N420"/>
      <c r="O420"/>
      <c r="P420" s="88"/>
      <c r="Q420" s="122"/>
      <c r="R420" s="122"/>
      <c r="S420"/>
      <c r="AD420"/>
      <c r="AE420" s="95"/>
      <c r="AF420" s="95"/>
      <c r="AG420" s="95"/>
      <c r="AH420" s="95"/>
      <c r="AI420" s="95"/>
      <c r="AJ420" s="95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2:50" s="120" customFormat="1">
      <c r="B421" s="81"/>
      <c r="C421" s="82"/>
      <c r="D421" s="82"/>
      <c r="E421" s="88"/>
      <c r="F421"/>
      <c r="G421" s="88"/>
      <c r="H421" s="88"/>
      <c r="I421" s="88"/>
      <c r="J421" s="88"/>
      <c r="K421" s="88"/>
      <c r="L421"/>
      <c r="M421"/>
      <c r="N421"/>
      <c r="O421"/>
      <c r="P421" s="88"/>
      <c r="Q421" s="122"/>
      <c r="R421" s="122"/>
      <c r="S421"/>
      <c r="AD421"/>
      <c r="AE421" s="95"/>
      <c r="AF421" s="95"/>
      <c r="AG421" s="95"/>
      <c r="AH421" s="95"/>
      <c r="AI421" s="95"/>
      <c r="AJ421" s="95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2:50" s="120" customFormat="1">
      <c r="B422" s="81"/>
      <c r="C422" s="82"/>
      <c r="D422" s="82"/>
      <c r="E422" s="88"/>
      <c r="F422"/>
      <c r="G422" s="88"/>
      <c r="H422" s="88"/>
      <c r="I422" s="88"/>
      <c r="J422" s="88"/>
      <c r="K422" s="88"/>
      <c r="L422"/>
      <c r="M422"/>
      <c r="N422"/>
      <c r="O422"/>
      <c r="P422" s="88"/>
      <c r="Q422" s="122"/>
      <c r="R422" s="122"/>
      <c r="S422"/>
      <c r="AD422"/>
      <c r="AE422" s="95"/>
      <c r="AF422" s="95"/>
      <c r="AG422" s="95"/>
      <c r="AH422" s="95"/>
      <c r="AI422" s="95"/>
      <c r="AJ422" s="95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2:50" s="120" customFormat="1">
      <c r="B423" s="81"/>
      <c r="C423" s="82"/>
      <c r="D423" s="82"/>
      <c r="E423" s="88"/>
      <c r="F423"/>
      <c r="G423" s="88"/>
      <c r="H423" s="88"/>
      <c r="I423" s="88"/>
      <c r="J423" s="88"/>
      <c r="K423" s="88"/>
      <c r="L423"/>
      <c r="M423"/>
      <c r="N423"/>
      <c r="O423"/>
      <c r="P423" s="88"/>
      <c r="Q423" s="122"/>
      <c r="R423" s="122"/>
      <c r="S423"/>
      <c r="AD423"/>
      <c r="AE423" s="95"/>
      <c r="AF423" s="95"/>
      <c r="AG423" s="95"/>
      <c r="AH423" s="95"/>
      <c r="AI423" s="95"/>
      <c r="AJ423" s="95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2:50" s="120" customFormat="1">
      <c r="B424" s="81"/>
      <c r="C424" s="82"/>
      <c r="D424" s="82"/>
      <c r="E424" s="88"/>
      <c r="F424"/>
      <c r="G424" s="88"/>
      <c r="H424" s="88"/>
      <c r="I424" s="88"/>
      <c r="J424" s="88"/>
      <c r="K424" s="88"/>
      <c r="L424"/>
      <c r="M424"/>
      <c r="N424"/>
      <c r="O424"/>
      <c r="P424" s="88"/>
      <c r="Q424" s="122"/>
      <c r="R424" s="122"/>
      <c r="S424"/>
      <c r="AD424"/>
      <c r="AE424" s="95"/>
      <c r="AF424" s="95"/>
      <c r="AG424" s="95"/>
      <c r="AH424" s="95"/>
      <c r="AI424" s="95"/>
      <c r="AJ424" s="95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2:50" s="120" customFormat="1">
      <c r="B425" s="81"/>
      <c r="C425" s="82"/>
      <c r="D425" s="82"/>
      <c r="E425" s="88"/>
      <c r="F425"/>
      <c r="G425" s="88"/>
      <c r="H425" s="88"/>
      <c r="I425" s="88"/>
      <c r="J425" s="88"/>
      <c r="K425" s="88"/>
      <c r="L425"/>
      <c r="M425"/>
      <c r="N425"/>
      <c r="O425"/>
      <c r="P425" s="88"/>
      <c r="Q425" s="122"/>
      <c r="R425" s="122"/>
      <c r="S425"/>
      <c r="AD425"/>
      <c r="AE425" s="95"/>
      <c r="AF425" s="95"/>
      <c r="AG425" s="95"/>
      <c r="AH425" s="95"/>
      <c r="AI425" s="95"/>
      <c r="AJ425" s="9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2:50" s="120" customFormat="1">
      <c r="B426" s="81"/>
      <c r="C426" s="82"/>
      <c r="D426" s="82"/>
      <c r="E426" s="88"/>
      <c r="F426"/>
      <c r="G426" s="88"/>
      <c r="H426" s="88"/>
      <c r="I426" s="88"/>
      <c r="J426" s="88"/>
      <c r="K426" s="88"/>
      <c r="L426"/>
      <c r="M426"/>
      <c r="N426"/>
      <c r="O426"/>
      <c r="P426" s="88"/>
      <c r="Q426" s="122"/>
      <c r="R426" s="122"/>
      <c r="S426"/>
      <c r="AD426"/>
      <c r="AE426" s="95"/>
      <c r="AF426" s="95"/>
      <c r="AG426" s="95"/>
      <c r="AH426" s="95"/>
      <c r="AI426" s="95"/>
      <c r="AJ426" s="95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2:50" s="120" customFormat="1">
      <c r="B427" s="81"/>
      <c r="C427" s="82"/>
      <c r="D427" s="82"/>
      <c r="E427" s="88"/>
      <c r="F427"/>
      <c r="G427" s="88"/>
      <c r="H427" s="88"/>
      <c r="I427" s="88"/>
      <c r="J427" s="88"/>
      <c r="K427" s="88"/>
      <c r="L427"/>
      <c r="M427"/>
      <c r="N427"/>
      <c r="O427"/>
      <c r="P427" s="88"/>
      <c r="Q427" s="122"/>
      <c r="R427" s="122"/>
      <c r="S427"/>
      <c r="AD427"/>
      <c r="AE427" s="95"/>
      <c r="AF427" s="95"/>
      <c r="AG427" s="95"/>
      <c r="AH427" s="95"/>
      <c r="AI427" s="95"/>
      <c r="AJ427" s="95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2:50" s="120" customFormat="1">
      <c r="B428" s="81"/>
      <c r="C428" s="82"/>
      <c r="D428" s="82"/>
      <c r="E428" s="88"/>
      <c r="F428"/>
      <c r="G428" s="88"/>
      <c r="H428" s="88"/>
      <c r="I428" s="88"/>
      <c r="J428" s="88"/>
      <c r="K428" s="88"/>
      <c r="L428"/>
      <c r="M428"/>
      <c r="N428"/>
      <c r="O428"/>
      <c r="P428" s="88"/>
      <c r="Q428" s="122"/>
      <c r="R428" s="122"/>
      <c r="S428"/>
      <c r="AD428"/>
      <c r="AE428" s="95"/>
      <c r="AF428" s="95"/>
      <c r="AG428" s="95"/>
      <c r="AH428" s="95"/>
      <c r="AI428" s="95"/>
      <c r="AJ428" s="95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2:50" s="120" customFormat="1">
      <c r="B429" s="81"/>
      <c r="C429" s="82"/>
      <c r="D429" s="82"/>
      <c r="E429" s="88"/>
      <c r="F429"/>
      <c r="G429" s="88"/>
      <c r="H429" s="88"/>
      <c r="I429" s="88"/>
      <c r="J429" s="88"/>
      <c r="K429" s="88"/>
      <c r="L429"/>
      <c r="M429"/>
      <c r="N429"/>
      <c r="O429"/>
      <c r="P429" s="88"/>
      <c r="Q429" s="122"/>
      <c r="R429" s="122"/>
      <c r="S429"/>
      <c r="AD429"/>
      <c r="AE429" s="95"/>
      <c r="AF429" s="95"/>
      <c r="AG429" s="95"/>
      <c r="AH429" s="95"/>
      <c r="AI429" s="95"/>
      <c r="AJ429" s="95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2:50" s="120" customFormat="1">
      <c r="B430" s="81"/>
      <c r="C430" s="82"/>
      <c r="D430" s="82"/>
      <c r="E430" s="88"/>
      <c r="F430"/>
      <c r="G430" s="88"/>
      <c r="H430" s="88"/>
      <c r="I430" s="88"/>
      <c r="J430" s="88"/>
      <c r="K430" s="88"/>
      <c r="L430"/>
      <c r="M430"/>
      <c r="N430"/>
      <c r="O430"/>
      <c r="P430" s="88"/>
      <c r="Q430" s="122"/>
      <c r="R430" s="122"/>
      <c r="S430"/>
      <c r="AD430"/>
      <c r="AE430" s="95"/>
      <c r="AF430" s="95"/>
      <c r="AG430" s="95"/>
      <c r="AH430" s="95"/>
      <c r="AI430" s="95"/>
      <c r="AJ430" s="95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2:50" s="120" customFormat="1">
      <c r="B431" s="81"/>
      <c r="C431" s="82"/>
      <c r="D431" s="82"/>
      <c r="E431" s="88"/>
      <c r="F431"/>
      <c r="G431" s="88"/>
      <c r="H431" s="88"/>
      <c r="I431" s="88"/>
      <c r="J431" s="88"/>
      <c r="K431" s="88"/>
      <c r="L431"/>
      <c r="M431"/>
      <c r="N431"/>
      <c r="O431"/>
      <c r="P431" s="88"/>
      <c r="Q431" s="122"/>
      <c r="R431" s="122"/>
      <c r="S431"/>
      <c r="AD431"/>
      <c r="AE431" s="95"/>
      <c r="AF431" s="95"/>
      <c r="AG431" s="95"/>
      <c r="AH431" s="95"/>
      <c r="AI431" s="95"/>
      <c r="AJ431" s="95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2:50" s="120" customFormat="1">
      <c r="B432" s="81"/>
      <c r="C432" s="82"/>
      <c r="D432" s="82"/>
      <c r="E432" s="88"/>
      <c r="F432"/>
      <c r="G432" s="88"/>
      <c r="H432" s="88"/>
      <c r="I432" s="88"/>
      <c r="J432" s="88"/>
      <c r="K432" s="88"/>
      <c r="L432"/>
      <c r="M432"/>
      <c r="N432"/>
      <c r="O432"/>
      <c r="P432" s="88"/>
      <c r="Q432" s="122"/>
      <c r="R432" s="122"/>
      <c r="S432"/>
      <c r="AD432"/>
      <c r="AE432" s="95"/>
      <c r="AF432" s="95"/>
      <c r="AG432" s="95"/>
      <c r="AH432" s="95"/>
      <c r="AI432" s="95"/>
      <c r="AJ432" s="95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2:50" s="120" customFormat="1">
      <c r="B433" s="81"/>
      <c r="C433" s="82"/>
      <c r="D433" s="82"/>
      <c r="E433" s="88"/>
      <c r="F433"/>
      <c r="G433" s="88"/>
      <c r="H433" s="88"/>
      <c r="I433" s="88"/>
      <c r="J433" s="88"/>
      <c r="K433" s="88"/>
      <c r="L433"/>
      <c r="M433"/>
      <c r="N433"/>
      <c r="O433"/>
      <c r="P433" s="88"/>
      <c r="Q433" s="122"/>
      <c r="R433" s="122"/>
      <c r="S433"/>
      <c r="AD433"/>
      <c r="AE433" s="95"/>
      <c r="AF433" s="95"/>
      <c r="AG433" s="95"/>
      <c r="AH433" s="95"/>
      <c r="AI433" s="95"/>
      <c r="AJ433" s="95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2:50" s="120" customFormat="1">
      <c r="B434" s="81"/>
      <c r="C434" s="82"/>
      <c r="D434" s="82"/>
      <c r="E434" s="88"/>
      <c r="F434"/>
      <c r="G434" s="88"/>
      <c r="H434" s="88"/>
      <c r="I434" s="88"/>
      <c r="J434" s="88"/>
      <c r="K434" s="88"/>
      <c r="L434"/>
      <c r="M434"/>
      <c r="N434"/>
      <c r="O434"/>
      <c r="P434" s="88"/>
      <c r="Q434" s="122"/>
      <c r="R434" s="122"/>
      <c r="S434"/>
      <c r="AD434"/>
      <c r="AE434" s="95"/>
      <c r="AF434" s="95"/>
      <c r="AG434" s="95"/>
      <c r="AH434" s="95"/>
      <c r="AI434" s="95"/>
      <c r="AJ434" s="95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2:50" s="120" customFormat="1">
      <c r="B435" s="81"/>
      <c r="C435" s="82"/>
      <c r="D435" s="82"/>
      <c r="E435" s="88"/>
      <c r="F435"/>
      <c r="G435" s="88"/>
      <c r="H435" s="88"/>
      <c r="I435" s="88"/>
      <c r="J435" s="88"/>
      <c r="K435" s="88"/>
      <c r="L435"/>
      <c r="M435"/>
      <c r="N435"/>
      <c r="O435"/>
      <c r="P435" s="88"/>
      <c r="Q435" s="122"/>
      <c r="R435" s="122"/>
      <c r="S435"/>
      <c r="AD435"/>
      <c r="AE435" s="95"/>
      <c r="AF435" s="95"/>
      <c r="AG435" s="95"/>
      <c r="AH435" s="95"/>
      <c r="AI435" s="95"/>
      <c r="AJ435" s="9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2:50" s="120" customFormat="1">
      <c r="B436" s="81"/>
      <c r="C436" s="82"/>
      <c r="D436" s="82"/>
      <c r="E436" s="88"/>
      <c r="F436"/>
      <c r="G436" s="88"/>
      <c r="H436" s="88"/>
      <c r="I436" s="88"/>
      <c r="J436" s="88"/>
      <c r="K436" s="88"/>
      <c r="L436"/>
      <c r="M436"/>
      <c r="N436"/>
      <c r="O436"/>
      <c r="P436" s="88"/>
      <c r="Q436" s="122"/>
      <c r="R436" s="122"/>
      <c r="S436"/>
      <c r="AD436"/>
      <c r="AE436" s="95"/>
      <c r="AF436" s="95"/>
      <c r="AG436" s="95"/>
      <c r="AH436" s="95"/>
      <c r="AI436" s="95"/>
      <c r="AJ436" s="95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2:50" s="120" customFormat="1">
      <c r="B437" s="81"/>
      <c r="C437" s="82"/>
      <c r="D437" s="82"/>
      <c r="E437" s="88"/>
      <c r="F437"/>
      <c r="G437" s="88"/>
      <c r="H437" s="88"/>
      <c r="I437" s="88"/>
      <c r="J437" s="88"/>
      <c r="K437" s="88"/>
      <c r="L437"/>
      <c r="M437"/>
      <c r="N437"/>
      <c r="O437"/>
      <c r="P437" s="88"/>
      <c r="Q437" s="122"/>
      <c r="R437" s="122"/>
      <c r="S437"/>
      <c r="AD437"/>
      <c r="AE437" s="95"/>
      <c r="AF437" s="95"/>
      <c r="AG437" s="95"/>
      <c r="AH437" s="95"/>
      <c r="AI437" s="95"/>
      <c r="AJ437" s="95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2:50" s="120" customFormat="1">
      <c r="B438" s="81"/>
      <c r="C438" s="82"/>
      <c r="D438" s="82"/>
      <c r="E438" s="88"/>
      <c r="F438"/>
      <c r="G438" s="88"/>
      <c r="H438" s="88"/>
      <c r="I438" s="88"/>
      <c r="J438" s="88"/>
      <c r="K438" s="88"/>
      <c r="L438"/>
      <c r="M438"/>
      <c r="N438"/>
      <c r="O438"/>
      <c r="P438" s="88"/>
      <c r="Q438" s="122"/>
      <c r="R438" s="122"/>
      <c r="S438"/>
      <c r="AD438"/>
      <c r="AE438" s="95"/>
      <c r="AF438" s="95"/>
      <c r="AG438" s="95"/>
      <c r="AH438" s="95"/>
      <c r="AI438" s="95"/>
      <c r="AJ438" s="95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2:50" s="120" customFormat="1">
      <c r="B439" s="81"/>
      <c r="C439" s="82"/>
      <c r="D439" s="82"/>
      <c r="E439" s="88"/>
      <c r="F439"/>
      <c r="G439" s="88"/>
      <c r="H439" s="88"/>
      <c r="I439" s="88"/>
      <c r="J439" s="88"/>
      <c r="K439" s="88"/>
      <c r="L439"/>
      <c r="M439"/>
      <c r="N439"/>
      <c r="O439"/>
      <c r="P439" s="88"/>
      <c r="Q439" s="122"/>
      <c r="R439" s="122"/>
      <c r="S439"/>
      <c r="AD439"/>
      <c r="AE439" s="95"/>
      <c r="AF439" s="95"/>
      <c r="AG439" s="95"/>
      <c r="AH439" s="95"/>
      <c r="AI439" s="95"/>
      <c r="AJ439" s="95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2:50" s="120" customFormat="1">
      <c r="B440" s="81"/>
      <c r="C440" s="82"/>
      <c r="D440" s="82"/>
      <c r="E440" s="88"/>
      <c r="F440"/>
      <c r="G440" s="88"/>
      <c r="H440" s="88"/>
      <c r="I440" s="88"/>
      <c r="J440" s="88"/>
      <c r="K440" s="88"/>
      <c r="L440"/>
      <c r="M440"/>
      <c r="N440"/>
      <c r="O440"/>
      <c r="P440" s="88"/>
      <c r="Q440" s="122"/>
      <c r="R440" s="122"/>
      <c r="S440"/>
      <c r="AD440"/>
      <c r="AE440" s="95"/>
      <c r="AF440" s="95"/>
      <c r="AG440" s="95"/>
      <c r="AH440" s="95"/>
      <c r="AI440" s="95"/>
      <c r="AJ440" s="95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2:50" s="120" customFormat="1">
      <c r="B441" s="81"/>
      <c r="C441" s="82"/>
      <c r="D441" s="82"/>
      <c r="E441" s="88"/>
      <c r="F441"/>
      <c r="G441" s="88"/>
      <c r="H441" s="88"/>
      <c r="I441" s="88"/>
      <c r="J441" s="88"/>
      <c r="K441" s="88"/>
      <c r="L441"/>
      <c r="M441"/>
      <c r="N441"/>
      <c r="O441"/>
      <c r="P441" s="88"/>
      <c r="Q441" s="122"/>
      <c r="R441" s="122"/>
      <c r="S441"/>
      <c r="AD441"/>
      <c r="AE441" s="95"/>
      <c r="AF441" s="95"/>
      <c r="AG441" s="95"/>
      <c r="AH441" s="95"/>
      <c r="AI441" s="95"/>
      <c r="AJ441" s="95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2:50" s="120" customFormat="1">
      <c r="B442" s="81"/>
      <c r="C442" s="82"/>
      <c r="D442" s="82"/>
      <c r="E442" s="88"/>
      <c r="F442"/>
      <c r="G442" s="88"/>
      <c r="H442" s="88"/>
      <c r="I442" s="88"/>
      <c r="J442" s="88"/>
      <c r="K442" s="88"/>
      <c r="L442"/>
      <c r="M442"/>
      <c r="N442"/>
      <c r="O442"/>
      <c r="P442" s="88"/>
      <c r="Q442" s="122"/>
      <c r="R442" s="122"/>
      <c r="S442"/>
      <c r="AD442"/>
      <c r="AE442" s="95"/>
      <c r="AF442" s="95"/>
      <c r="AG442" s="95"/>
      <c r="AH442" s="95"/>
      <c r="AI442" s="95"/>
      <c r="AJ442" s="95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2:50" s="120" customFormat="1">
      <c r="B443" s="81"/>
      <c r="C443" s="82"/>
      <c r="D443" s="82"/>
      <c r="E443" s="88"/>
      <c r="F443"/>
      <c r="G443" s="88"/>
      <c r="H443" s="88"/>
      <c r="I443" s="88"/>
      <c r="J443" s="88"/>
      <c r="K443" s="88"/>
      <c r="L443"/>
      <c r="M443"/>
      <c r="N443"/>
      <c r="O443"/>
      <c r="P443" s="88"/>
      <c r="Q443" s="122"/>
      <c r="R443" s="122"/>
      <c r="S443"/>
      <c r="AD443"/>
      <c r="AE443" s="95"/>
      <c r="AF443" s="95"/>
      <c r="AG443" s="95"/>
      <c r="AH443" s="95"/>
      <c r="AI443" s="95"/>
      <c r="AJ443" s="95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2:50" s="120" customFormat="1">
      <c r="B444" s="81"/>
      <c r="C444" s="82"/>
      <c r="D444" s="82"/>
      <c r="E444" s="88"/>
      <c r="F444"/>
      <c r="G444" s="88"/>
      <c r="H444" s="88"/>
      <c r="I444" s="88"/>
      <c r="J444" s="88"/>
      <c r="K444" s="88"/>
      <c r="L444"/>
      <c r="M444"/>
      <c r="N444"/>
      <c r="O444"/>
      <c r="P444" s="88"/>
      <c r="Q444" s="122"/>
      <c r="R444" s="122"/>
      <c r="S444"/>
      <c r="AD444"/>
      <c r="AE444" s="95"/>
      <c r="AF444" s="95"/>
      <c r="AG444" s="95"/>
      <c r="AH444" s="95"/>
      <c r="AI444" s="95"/>
      <c r="AJ444" s="95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2:50" s="120" customFormat="1">
      <c r="B445" s="81"/>
      <c r="C445" s="82"/>
      <c r="D445" s="82"/>
      <c r="E445" s="88"/>
      <c r="F445"/>
      <c r="G445" s="88"/>
      <c r="H445" s="88"/>
      <c r="I445" s="88"/>
      <c r="J445" s="88"/>
      <c r="K445" s="88"/>
      <c r="L445"/>
      <c r="M445"/>
      <c r="N445"/>
      <c r="O445"/>
      <c r="P445" s="88"/>
      <c r="Q445" s="122"/>
      <c r="R445" s="122"/>
      <c r="S445"/>
      <c r="AD445"/>
      <c r="AE445" s="95"/>
      <c r="AF445" s="95"/>
      <c r="AG445" s="95"/>
      <c r="AH445" s="95"/>
      <c r="AI445" s="95"/>
      <c r="AJ445" s="9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2:50" s="120" customFormat="1">
      <c r="B446" s="81"/>
      <c r="C446" s="82"/>
      <c r="D446" s="82"/>
      <c r="E446" s="88"/>
      <c r="F446"/>
      <c r="G446" s="88"/>
      <c r="H446" s="88"/>
      <c r="I446" s="88"/>
      <c r="J446" s="88"/>
      <c r="K446" s="88"/>
      <c r="L446"/>
      <c r="M446"/>
      <c r="N446"/>
      <c r="O446"/>
      <c r="P446" s="88"/>
      <c r="Q446" s="122"/>
      <c r="R446" s="122"/>
      <c r="S446"/>
      <c r="AD446"/>
      <c r="AE446" s="95"/>
      <c r="AF446" s="95"/>
      <c r="AG446" s="95"/>
      <c r="AH446" s="95"/>
      <c r="AI446" s="95"/>
      <c r="AJ446" s="95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2:50" s="120" customFormat="1">
      <c r="B447" s="81"/>
      <c r="C447" s="82"/>
      <c r="D447" s="82"/>
      <c r="E447" s="88"/>
      <c r="F447"/>
      <c r="G447" s="88"/>
      <c r="H447" s="88"/>
      <c r="I447" s="88"/>
      <c r="J447" s="88"/>
      <c r="K447" s="88"/>
      <c r="L447"/>
      <c r="M447"/>
      <c r="N447"/>
      <c r="O447"/>
      <c r="P447" s="88"/>
      <c r="Q447" s="122"/>
      <c r="R447" s="122"/>
      <c r="S447"/>
      <c r="AD447"/>
      <c r="AE447" s="95"/>
      <c r="AF447" s="95"/>
      <c r="AG447" s="95"/>
      <c r="AH447" s="95"/>
      <c r="AI447" s="95"/>
      <c r="AJ447" s="95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2:50" s="120" customFormat="1">
      <c r="B448" s="81"/>
      <c r="C448" s="82"/>
      <c r="D448" s="82"/>
      <c r="E448" s="88"/>
      <c r="F448"/>
      <c r="G448" s="88"/>
      <c r="H448" s="88"/>
      <c r="I448" s="88"/>
      <c r="J448" s="88"/>
      <c r="K448" s="88"/>
      <c r="L448"/>
      <c r="M448"/>
      <c r="N448"/>
      <c r="O448"/>
      <c r="P448" s="88"/>
      <c r="Q448" s="122"/>
      <c r="R448" s="122"/>
      <c r="S448"/>
      <c r="AD448"/>
      <c r="AE448" s="95"/>
      <c r="AF448" s="95"/>
      <c r="AG448" s="95"/>
      <c r="AH448" s="95"/>
      <c r="AI448" s="95"/>
      <c r="AJ448" s="95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2:50" s="120" customFormat="1">
      <c r="B449" s="81"/>
      <c r="C449" s="82"/>
      <c r="D449" s="82"/>
      <c r="E449" s="88"/>
      <c r="F449"/>
      <c r="G449" s="88"/>
      <c r="H449" s="88"/>
      <c r="I449" s="88"/>
      <c r="J449" s="88"/>
      <c r="K449" s="88"/>
      <c r="L449"/>
      <c r="M449"/>
      <c r="N449"/>
      <c r="O449"/>
      <c r="P449" s="88"/>
      <c r="Q449" s="122"/>
      <c r="R449" s="122"/>
      <c r="S449"/>
      <c r="AD449"/>
      <c r="AE449" s="95"/>
      <c r="AF449" s="95"/>
      <c r="AG449" s="95"/>
      <c r="AH449" s="95"/>
      <c r="AI449" s="95"/>
      <c r="AJ449" s="95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2:50" s="120" customFormat="1">
      <c r="B450" s="81"/>
      <c r="C450" s="82"/>
      <c r="D450" s="82"/>
      <c r="E450" s="88"/>
      <c r="F450"/>
      <c r="G450" s="88"/>
      <c r="H450" s="88"/>
      <c r="I450" s="88"/>
      <c r="J450" s="88"/>
      <c r="K450" s="88"/>
      <c r="L450"/>
      <c r="M450"/>
      <c r="N450"/>
      <c r="O450"/>
      <c r="P450" s="88"/>
      <c r="Q450" s="122"/>
      <c r="R450" s="122"/>
      <c r="S450"/>
      <c r="AD450"/>
      <c r="AE450" s="95"/>
      <c r="AF450" s="95"/>
      <c r="AG450" s="95"/>
      <c r="AH450" s="95"/>
      <c r="AI450" s="95"/>
      <c r="AJ450" s="95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2:50" s="120" customFormat="1">
      <c r="B451" s="81"/>
      <c r="C451" s="82"/>
      <c r="D451" s="82"/>
      <c r="E451" s="88"/>
      <c r="F451"/>
      <c r="G451" s="88"/>
      <c r="H451" s="88"/>
      <c r="I451" s="88"/>
      <c r="J451" s="88"/>
      <c r="K451" s="88"/>
      <c r="L451"/>
      <c r="M451"/>
      <c r="N451"/>
      <c r="O451"/>
      <c r="P451" s="88"/>
      <c r="Q451" s="122"/>
      <c r="R451" s="122"/>
      <c r="S451"/>
      <c r="AD451"/>
      <c r="AE451" s="95"/>
      <c r="AF451" s="95"/>
      <c r="AG451" s="95"/>
      <c r="AH451" s="95"/>
      <c r="AI451" s="95"/>
      <c r="AJ451" s="95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2:50" s="120" customFormat="1">
      <c r="B452" s="81"/>
      <c r="C452" s="82"/>
      <c r="D452" s="82"/>
      <c r="E452" s="88"/>
      <c r="F452"/>
      <c r="G452" s="88"/>
      <c r="H452" s="88"/>
      <c r="I452" s="88"/>
      <c r="J452" s="88"/>
      <c r="K452" s="88"/>
      <c r="L452"/>
      <c r="M452"/>
      <c r="N452"/>
      <c r="O452"/>
      <c r="P452" s="88"/>
      <c r="Q452" s="122"/>
      <c r="R452" s="122"/>
      <c r="S452"/>
      <c r="AD452"/>
      <c r="AE452" s="95"/>
      <c r="AF452" s="95"/>
      <c r="AG452" s="95"/>
      <c r="AH452" s="95"/>
      <c r="AI452" s="95"/>
      <c r="AJ452" s="95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2:50" s="120" customFormat="1">
      <c r="B453" s="81"/>
      <c r="C453" s="82"/>
      <c r="D453" s="82"/>
      <c r="E453" s="88"/>
      <c r="F453"/>
      <c r="G453" s="88"/>
      <c r="H453" s="88"/>
      <c r="I453" s="88"/>
      <c r="J453" s="88"/>
      <c r="K453" s="88"/>
      <c r="L453"/>
      <c r="M453"/>
      <c r="N453"/>
      <c r="O453"/>
      <c r="P453" s="88"/>
      <c r="Q453" s="122"/>
      <c r="R453" s="122"/>
      <c r="S453"/>
      <c r="AD453"/>
      <c r="AE453" s="95"/>
      <c r="AF453" s="95"/>
      <c r="AG453" s="95"/>
      <c r="AH453" s="95"/>
      <c r="AI453" s="95"/>
      <c r="AJ453" s="95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2:50" s="120" customFormat="1">
      <c r="B454" s="81"/>
      <c r="C454" s="82"/>
      <c r="D454" s="82"/>
      <c r="E454" s="88"/>
      <c r="F454"/>
      <c r="G454" s="88"/>
      <c r="H454" s="88"/>
      <c r="I454" s="88"/>
      <c r="J454" s="88"/>
      <c r="K454" s="88"/>
      <c r="L454"/>
      <c r="M454"/>
      <c r="N454"/>
      <c r="O454"/>
      <c r="P454" s="88"/>
      <c r="Q454" s="122"/>
      <c r="R454" s="122"/>
      <c r="S454"/>
      <c r="AD454"/>
      <c r="AE454" s="95"/>
      <c r="AF454" s="95"/>
      <c r="AG454" s="95"/>
      <c r="AH454" s="95"/>
      <c r="AI454" s="95"/>
      <c r="AJ454" s="95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2:50" s="120" customFormat="1">
      <c r="B455" s="81"/>
      <c r="C455" s="82"/>
      <c r="D455" s="82"/>
      <c r="E455" s="88"/>
      <c r="F455"/>
      <c r="G455" s="88"/>
      <c r="H455" s="88"/>
      <c r="I455" s="88"/>
      <c r="J455" s="88"/>
      <c r="K455" s="88"/>
      <c r="L455"/>
      <c r="M455"/>
      <c r="N455"/>
      <c r="O455"/>
      <c r="P455" s="88"/>
      <c r="Q455" s="122"/>
      <c r="R455" s="122"/>
      <c r="S455"/>
      <c r="AD455"/>
      <c r="AE455" s="95"/>
      <c r="AF455" s="95"/>
      <c r="AG455" s="95"/>
      <c r="AH455" s="95"/>
      <c r="AI455" s="95"/>
      <c r="AJ455" s="9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2:50" s="120" customFormat="1">
      <c r="B456" s="81"/>
      <c r="C456" s="82"/>
      <c r="D456" s="82"/>
      <c r="E456" s="88"/>
      <c r="F456"/>
      <c r="G456" s="88"/>
      <c r="H456" s="88"/>
      <c r="I456" s="88"/>
      <c r="J456" s="88"/>
      <c r="K456" s="88"/>
      <c r="L456"/>
      <c r="M456"/>
      <c r="N456"/>
      <c r="O456"/>
      <c r="P456" s="88"/>
      <c r="Q456" s="122"/>
      <c r="R456" s="122"/>
      <c r="S456"/>
      <c r="AD456"/>
      <c r="AE456" s="95"/>
      <c r="AF456" s="95"/>
      <c r="AG456" s="95"/>
      <c r="AH456" s="95"/>
      <c r="AI456" s="95"/>
      <c r="AJ456" s="95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2:50" s="120" customFormat="1">
      <c r="B457" s="81"/>
      <c r="C457" s="82"/>
      <c r="D457" s="82"/>
      <c r="E457" s="88"/>
      <c r="F457"/>
      <c r="G457" s="88"/>
      <c r="H457" s="88"/>
      <c r="I457" s="88"/>
      <c r="J457" s="88"/>
      <c r="K457" s="88"/>
      <c r="L457"/>
      <c r="M457"/>
      <c r="N457"/>
      <c r="O457"/>
      <c r="P457" s="88"/>
      <c r="Q457" s="122"/>
      <c r="R457" s="122"/>
      <c r="S457"/>
      <c r="AD457"/>
      <c r="AE457" s="95"/>
      <c r="AF457" s="95"/>
      <c r="AG457" s="95"/>
      <c r="AH457" s="95"/>
      <c r="AI457" s="95"/>
      <c r="AJ457" s="95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2:50" s="120" customFormat="1">
      <c r="B458" s="81"/>
      <c r="C458" s="82"/>
      <c r="D458" s="82"/>
      <c r="E458" s="88"/>
      <c r="F458"/>
      <c r="G458" s="88"/>
      <c r="H458" s="88"/>
      <c r="I458" s="88"/>
      <c r="J458" s="88"/>
      <c r="K458" s="88"/>
      <c r="L458"/>
      <c r="M458"/>
      <c r="N458"/>
      <c r="O458"/>
      <c r="P458" s="88"/>
      <c r="Q458" s="122"/>
      <c r="R458" s="122"/>
      <c r="S458"/>
      <c r="AD458"/>
      <c r="AE458" s="95"/>
      <c r="AF458" s="95"/>
      <c r="AG458" s="95"/>
      <c r="AH458" s="95"/>
      <c r="AI458" s="95"/>
      <c r="AJ458" s="95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2:50" s="120" customFormat="1">
      <c r="B459" s="81"/>
      <c r="C459" s="82"/>
      <c r="D459" s="82"/>
      <c r="E459" s="88"/>
      <c r="F459"/>
      <c r="G459" s="88"/>
      <c r="H459" s="88"/>
      <c r="I459" s="88"/>
      <c r="J459" s="88"/>
      <c r="K459" s="88"/>
      <c r="L459"/>
      <c r="M459"/>
      <c r="N459"/>
      <c r="O459"/>
      <c r="P459" s="88"/>
      <c r="Q459" s="122"/>
      <c r="R459" s="122"/>
      <c r="S459"/>
      <c r="AD459"/>
      <c r="AE459" s="95"/>
      <c r="AF459" s="95"/>
      <c r="AG459" s="95"/>
      <c r="AH459" s="95"/>
      <c r="AI459" s="95"/>
      <c r="AJ459" s="95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2:50" s="120" customFormat="1">
      <c r="B460" s="81"/>
      <c r="C460" s="82"/>
      <c r="D460" s="82"/>
      <c r="E460" s="88"/>
      <c r="F460"/>
      <c r="G460" s="88"/>
      <c r="H460" s="88"/>
      <c r="I460" s="88"/>
      <c r="J460" s="88"/>
      <c r="K460" s="88"/>
      <c r="L460"/>
      <c r="M460"/>
      <c r="N460"/>
      <c r="O460"/>
      <c r="P460" s="88"/>
      <c r="Q460" s="122"/>
      <c r="R460" s="122"/>
      <c r="S460"/>
      <c r="AD460"/>
      <c r="AE460" s="95"/>
      <c r="AF460" s="95"/>
      <c r="AG460" s="95"/>
      <c r="AH460" s="95"/>
      <c r="AI460" s="95"/>
      <c r="AJ460" s="95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2:50" s="120" customFormat="1">
      <c r="B461" s="81"/>
      <c r="C461" s="82"/>
      <c r="D461" s="82"/>
      <c r="E461" s="88"/>
      <c r="F461"/>
      <c r="G461" s="88"/>
      <c r="H461" s="88"/>
      <c r="I461" s="88"/>
      <c r="J461" s="88"/>
      <c r="K461" s="88"/>
      <c r="L461"/>
      <c r="M461"/>
      <c r="N461"/>
      <c r="O461"/>
      <c r="P461" s="88"/>
      <c r="Q461" s="122"/>
      <c r="R461" s="122"/>
      <c r="S461"/>
      <c r="AD461"/>
      <c r="AE461" s="95"/>
      <c r="AF461" s="95"/>
      <c r="AG461" s="95"/>
      <c r="AH461" s="95"/>
      <c r="AI461" s="95"/>
      <c r="AJ461" s="95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2:50" s="120" customFormat="1">
      <c r="B462" s="81"/>
      <c r="C462" s="82"/>
      <c r="D462" s="82"/>
      <c r="E462" s="88"/>
      <c r="F462"/>
      <c r="G462" s="88"/>
      <c r="H462" s="88"/>
      <c r="I462" s="88"/>
      <c r="J462" s="88"/>
      <c r="K462" s="88"/>
      <c r="L462"/>
      <c r="M462"/>
      <c r="N462"/>
      <c r="O462"/>
      <c r="P462" s="88"/>
      <c r="Q462" s="122"/>
      <c r="R462" s="122"/>
      <c r="S462"/>
      <c r="AD462"/>
      <c r="AE462" s="95"/>
      <c r="AF462" s="95"/>
      <c r="AG462" s="95"/>
      <c r="AH462" s="95"/>
      <c r="AI462" s="95"/>
      <c r="AJ462" s="95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2:50" s="120" customFormat="1">
      <c r="B463" s="81"/>
      <c r="C463" s="82"/>
      <c r="D463" s="82"/>
      <c r="E463" s="88"/>
      <c r="F463"/>
      <c r="G463" s="88"/>
      <c r="H463" s="88"/>
      <c r="I463" s="88"/>
      <c r="J463" s="88"/>
      <c r="K463" s="88"/>
      <c r="L463"/>
      <c r="M463"/>
      <c r="N463"/>
      <c r="O463"/>
      <c r="P463" s="88"/>
      <c r="Q463" s="122"/>
      <c r="R463" s="122"/>
      <c r="S463"/>
      <c r="AD463"/>
      <c r="AE463" s="95"/>
      <c r="AF463" s="95"/>
      <c r="AG463" s="95"/>
      <c r="AH463" s="95"/>
      <c r="AI463" s="95"/>
      <c r="AJ463" s="95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2:50" s="120" customFormat="1">
      <c r="B464" s="81"/>
      <c r="C464" s="82"/>
      <c r="D464" s="82"/>
      <c r="E464" s="88"/>
      <c r="F464"/>
      <c r="G464" s="88"/>
      <c r="H464" s="88"/>
      <c r="I464" s="88"/>
      <c r="J464" s="88"/>
      <c r="K464" s="88"/>
      <c r="L464"/>
      <c r="M464"/>
      <c r="N464"/>
      <c r="O464"/>
      <c r="P464" s="88"/>
      <c r="Q464" s="122"/>
      <c r="R464" s="122"/>
      <c r="S464"/>
      <c r="AD464"/>
      <c r="AE464" s="95"/>
      <c r="AF464" s="95"/>
      <c r="AG464" s="95"/>
      <c r="AH464" s="95"/>
      <c r="AI464" s="95"/>
      <c r="AJ464" s="95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2:50" s="120" customFormat="1">
      <c r="B465" s="81"/>
      <c r="C465" s="82"/>
      <c r="D465" s="82"/>
      <c r="E465" s="88"/>
      <c r="F465"/>
      <c r="G465" s="88"/>
      <c r="H465" s="88"/>
      <c r="I465" s="88"/>
      <c r="J465" s="88"/>
      <c r="K465" s="88"/>
      <c r="L465"/>
      <c r="M465"/>
      <c r="N465"/>
      <c r="O465"/>
      <c r="P465" s="88"/>
      <c r="Q465" s="122"/>
      <c r="R465" s="122"/>
      <c r="S465"/>
      <c r="AD465"/>
      <c r="AE465" s="95"/>
      <c r="AF465" s="95"/>
      <c r="AG465" s="95"/>
      <c r="AH465" s="95"/>
      <c r="AI465" s="95"/>
      <c r="AJ465" s="9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2:50" s="120" customFormat="1">
      <c r="B466" s="81"/>
      <c r="C466" s="82"/>
      <c r="D466" s="82"/>
      <c r="E466" s="88"/>
      <c r="F466"/>
      <c r="G466" s="88"/>
      <c r="H466" s="88"/>
      <c r="I466" s="88"/>
      <c r="J466" s="88"/>
      <c r="K466" s="88"/>
      <c r="L466"/>
      <c r="M466"/>
      <c r="N466"/>
      <c r="O466"/>
      <c r="P466" s="88"/>
      <c r="Q466" s="122"/>
      <c r="R466" s="122"/>
      <c r="S466"/>
      <c r="AD466"/>
      <c r="AE466" s="95"/>
      <c r="AF466" s="95"/>
      <c r="AG466" s="95"/>
      <c r="AH466" s="95"/>
      <c r="AI466" s="95"/>
      <c r="AJ466" s="95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2:50" s="120" customFormat="1">
      <c r="B467" s="81"/>
      <c r="C467" s="82"/>
      <c r="D467" s="82"/>
      <c r="E467" s="88"/>
      <c r="F467"/>
      <c r="G467" s="88"/>
      <c r="H467" s="88"/>
      <c r="I467" s="88"/>
      <c r="J467" s="88"/>
      <c r="K467" s="88"/>
      <c r="L467"/>
      <c r="M467"/>
      <c r="N467"/>
      <c r="O467"/>
      <c r="P467" s="88"/>
      <c r="Q467" s="122"/>
      <c r="R467" s="122"/>
      <c r="S467"/>
      <c r="AD467"/>
      <c r="AE467" s="95"/>
      <c r="AF467" s="95"/>
      <c r="AG467" s="95"/>
      <c r="AH467" s="95"/>
      <c r="AI467" s="95"/>
      <c r="AJ467" s="95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2:50" s="120" customFormat="1">
      <c r="B468" s="81"/>
      <c r="C468" s="82"/>
      <c r="D468" s="82"/>
      <c r="E468" s="88"/>
      <c r="F468"/>
      <c r="G468" s="88"/>
      <c r="H468" s="88"/>
      <c r="I468" s="88"/>
      <c r="J468" s="88"/>
      <c r="K468" s="88"/>
      <c r="L468"/>
      <c r="M468"/>
      <c r="N468"/>
      <c r="O468"/>
      <c r="P468" s="88"/>
      <c r="Q468" s="122"/>
      <c r="R468" s="122"/>
      <c r="S468"/>
      <c r="AD468"/>
      <c r="AE468" s="95"/>
      <c r="AF468" s="95"/>
      <c r="AG468" s="95"/>
      <c r="AH468" s="95"/>
      <c r="AI468" s="95"/>
      <c r="AJ468" s="95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2:50" s="120" customFormat="1">
      <c r="B469" s="81"/>
      <c r="C469" s="82"/>
      <c r="D469" s="82"/>
      <c r="E469" s="88"/>
      <c r="F469"/>
      <c r="G469" s="88"/>
      <c r="H469" s="88"/>
      <c r="I469" s="88"/>
      <c r="J469" s="88"/>
      <c r="K469" s="88"/>
      <c r="L469"/>
      <c r="M469"/>
      <c r="N469"/>
      <c r="O469"/>
      <c r="P469" s="88"/>
      <c r="Q469" s="122"/>
      <c r="R469" s="122"/>
      <c r="S469"/>
      <c r="AD469"/>
      <c r="AE469" s="95"/>
      <c r="AF469" s="95"/>
      <c r="AG469" s="95"/>
      <c r="AH469" s="95"/>
      <c r="AI469" s="95"/>
      <c r="AJ469" s="95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2:50" s="120" customFormat="1">
      <c r="B470" s="81"/>
      <c r="C470" s="82"/>
      <c r="D470" s="82"/>
      <c r="E470" s="88"/>
      <c r="F470"/>
      <c r="G470" s="88"/>
      <c r="H470" s="88"/>
      <c r="I470" s="88"/>
      <c r="J470" s="88"/>
      <c r="K470" s="88"/>
      <c r="L470"/>
      <c r="M470"/>
      <c r="N470"/>
      <c r="O470"/>
      <c r="P470" s="88"/>
      <c r="Q470" s="122"/>
      <c r="R470" s="122"/>
      <c r="S470"/>
      <c r="AD470"/>
      <c r="AE470" s="95"/>
      <c r="AF470" s="95"/>
      <c r="AG470" s="95"/>
      <c r="AH470" s="95"/>
      <c r="AI470" s="95"/>
      <c r="AJ470" s="95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2:50" s="120" customFormat="1">
      <c r="B471" s="81"/>
      <c r="C471" s="82"/>
      <c r="D471" s="82"/>
      <c r="E471" s="88"/>
      <c r="F471"/>
      <c r="G471" s="88"/>
      <c r="H471" s="88"/>
      <c r="I471" s="88"/>
      <c r="J471" s="88"/>
      <c r="K471" s="88"/>
      <c r="L471"/>
      <c r="M471"/>
      <c r="N471"/>
      <c r="O471"/>
      <c r="P471" s="88"/>
      <c r="Q471" s="122"/>
      <c r="R471" s="122"/>
      <c r="S471"/>
      <c r="AD471"/>
      <c r="AE471" s="95"/>
      <c r="AF471" s="95"/>
      <c r="AG471" s="95"/>
      <c r="AH471" s="95"/>
      <c r="AI471" s="95"/>
      <c r="AJ471" s="95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2:50" s="120" customFormat="1">
      <c r="B472" s="81"/>
      <c r="C472" s="82"/>
      <c r="D472" s="82"/>
      <c r="E472" s="88"/>
      <c r="F472"/>
      <c r="G472" s="88"/>
      <c r="H472" s="88"/>
      <c r="I472" s="88"/>
      <c r="J472" s="88"/>
      <c r="K472" s="88"/>
      <c r="L472"/>
      <c r="M472"/>
      <c r="N472"/>
      <c r="O472"/>
      <c r="P472" s="88"/>
      <c r="Q472" s="122"/>
      <c r="R472" s="122"/>
      <c r="S472"/>
      <c r="AD472"/>
      <c r="AE472" s="95"/>
      <c r="AF472" s="95"/>
      <c r="AG472" s="95"/>
      <c r="AH472" s="95"/>
      <c r="AI472" s="95"/>
      <c r="AJ472" s="95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2:50" s="120" customFormat="1">
      <c r="B473" s="81"/>
      <c r="C473" s="82"/>
      <c r="D473" s="82"/>
      <c r="E473" s="88"/>
      <c r="F473"/>
      <c r="G473" s="88"/>
      <c r="H473" s="88"/>
      <c r="I473" s="88"/>
      <c r="J473" s="88"/>
      <c r="K473" s="88"/>
      <c r="L473"/>
      <c r="M473"/>
      <c r="N473"/>
      <c r="O473"/>
      <c r="P473" s="88"/>
      <c r="Q473" s="122"/>
      <c r="R473" s="122"/>
      <c r="S473"/>
      <c r="AD473"/>
      <c r="AE473" s="95"/>
      <c r="AF473" s="95"/>
      <c r="AG473" s="95"/>
      <c r="AH473" s="95"/>
      <c r="AI473" s="95"/>
      <c r="AJ473" s="95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2:50" s="120" customFormat="1">
      <c r="B474" s="81"/>
      <c r="C474" s="82"/>
      <c r="D474" s="82"/>
      <c r="E474" s="88"/>
      <c r="F474"/>
      <c r="G474" s="88"/>
      <c r="H474" s="88"/>
      <c r="I474" s="88"/>
      <c r="J474" s="88"/>
      <c r="K474" s="88"/>
      <c r="L474"/>
      <c r="M474"/>
      <c r="N474"/>
      <c r="O474"/>
      <c r="P474" s="88"/>
      <c r="Q474" s="122"/>
      <c r="R474" s="122"/>
      <c r="S474"/>
      <c r="AD474"/>
      <c r="AE474" s="95"/>
      <c r="AF474" s="95"/>
      <c r="AG474" s="95"/>
      <c r="AH474" s="95"/>
      <c r="AI474" s="95"/>
      <c r="AJ474" s="95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2:50" s="120" customFormat="1">
      <c r="B475" s="81"/>
      <c r="C475" s="82"/>
      <c r="D475" s="82"/>
      <c r="E475" s="88"/>
      <c r="F475"/>
      <c r="G475" s="88"/>
      <c r="H475" s="88"/>
      <c r="I475" s="88"/>
      <c r="J475" s="88"/>
      <c r="K475" s="88"/>
      <c r="L475"/>
      <c r="M475"/>
      <c r="N475"/>
      <c r="O475"/>
      <c r="P475" s="88"/>
      <c r="Q475" s="122"/>
      <c r="R475" s="122"/>
      <c r="S475"/>
      <c r="AD475"/>
      <c r="AE475" s="95"/>
      <c r="AF475" s="95"/>
      <c r="AG475" s="95"/>
      <c r="AH475" s="95"/>
      <c r="AI475" s="95"/>
      <c r="AJ475" s="9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2:50" s="120" customFormat="1">
      <c r="B476" s="81"/>
      <c r="C476" s="82"/>
      <c r="D476" s="82"/>
      <c r="E476" s="88"/>
      <c r="F476"/>
      <c r="G476" s="88"/>
      <c r="H476" s="88"/>
      <c r="I476" s="88"/>
      <c r="J476" s="88"/>
      <c r="K476" s="88"/>
      <c r="L476"/>
      <c r="M476"/>
      <c r="N476"/>
      <c r="O476"/>
      <c r="P476" s="88"/>
      <c r="Q476" s="122"/>
      <c r="R476" s="122"/>
      <c r="S476"/>
      <c r="AD476"/>
      <c r="AE476" s="95"/>
      <c r="AF476" s="95"/>
      <c r="AG476" s="95"/>
      <c r="AH476" s="95"/>
      <c r="AI476" s="95"/>
      <c r="AJ476" s="95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2:50" s="120" customFormat="1">
      <c r="B477" s="81"/>
      <c r="C477" s="82"/>
      <c r="D477" s="82"/>
      <c r="E477" s="88"/>
      <c r="F477"/>
      <c r="G477" s="88"/>
      <c r="H477" s="88"/>
      <c r="I477" s="88"/>
      <c r="J477" s="88"/>
      <c r="K477" s="88"/>
      <c r="L477"/>
      <c r="M477"/>
      <c r="N477"/>
      <c r="O477"/>
      <c r="P477" s="88"/>
      <c r="Q477" s="122"/>
      <c r="R477" s="122"/>
      <c r="S477"/>
      <c r="AD477"/>
      <c r="AE477" s="95"/>
      <c r="AF477" s="95"/>
      <c r="AG477" s="95"/>
      <c r="AH477" s="95"/>
      <c r="AI477" s="95"/>
      <c r="AJ477" s="95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2:50" s="120" customFormat="1">
      <c r="B478" s="81"/>
      <c r="C478" s="82"/>
      <c r="D478" s="82"/>
      <c r="E478" s="88"/>
      <c r="F478"/>
      <c r="G478" s="88"/>
      <c r="H478" s="88"/>
      <c r="I478" s="88"/>
      <c r="J478" s="88"/>
      <c r="K478" s="88"/>
      <c r="L478"/>
      <c r="M478"/>
      <c r="N478"/>
      <c r="O478"/>
      <c r="P478" s="88"/>
      <c r="Q478" s="122"/>
      <c r="R478" s="122"/>
      <c r="S478"/>
      <c r="AD478"/>
      <c r="AE478" s="95"/>
      <c r="AF478" s="95"/>
      <c r="AG478" s="95"/>
      <c r="AH478" s="95"/>
      <c r="AI478" s="95"/>
      <c r="AJ478" s="95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2:50" s="120" customFormat="1">
      <c r="B479" s="81"/>
      <c r="C479" s="82"/>
      <c r="D479" s="82"/>
      <c r="E479" s="88"/>
      <c r="F479"/>
      <c r="G479" s="88"/>
      <c r="H479" s="88"/>
      <c r="I479" s="88"/>
      <c r="J479" s="88"/>
      <c r="K479" s="88"/>
      <c r="L479"/>
      <c r="M479"/>
      <c r="N479"/>
      <c r="O479"/>
      <c r="P479" s="88"/>
      <c r="Q479" s="122"/>
      <c r="R479" s="122"/>
      <c r="S479"/>
      <c r="AD479"/>
      <c r="AE479" s="95"/>
      <c r="AF479" s="95"/>
      <c r="AG479" s="95"/>
      <c r="AH479" s="95"/>
      <c r="AI479" s="95"/>
      <c r="AJ479" s="95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2:50" s="120" customFormat="1">
      <c r="B480" s="81"/>
      <c r="C480" s="82"/>
      <c r="D480" s="82"/>
      <c r="E480" s="88"/>
      <c r="F480"/>
      <c r="G480" s="88"/>
      <c r="H480" s="88"/>
      <c r="I480" s="88"/>
      <c r="J480" s="88"/>
      <c r="K480" s="88"/>
      <c r="L480"/>
      <c r="M480"/>
      <c r="N480"/>
      <c r="O480"/>
      <c r="P480" s="88"/>
      <c r="Q480" s="122"/>
      <c r="R480" s="122"/>
      <c r="S480"/>
      <c r="AD480"/>
      <c r="AE480" s="95"/>
      <c r="AF480" s="95"/>
      <c r="AG480" s="95"/>
      <c r="AH480" s="95"/>
      <c r="AI480" s="95"/>
      <c r="AJ480" s="95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2:50" s="120" customFormat="1">
      <c r="B481" s="81"/>
      <c r="C481" s="82"/>
      <c r="D481" s="82"/>
      <c r="E481" s="88"/>
      <c r="F481"/>
      <c r="G481" s="88"/>
      <c r="H481" s="88"/>
      <c r="I481" s="88"/>
      <c r="J481" s="88"/>
      <c r="K481" s="88"/>
      <c r="L481"/>
      <c r="M481"/>
      <c r="N481"/>
      <c r="O481"/>
      <c r="P481" s="88"/>
      <c r="Q481" s="122"/>
      <c r="R481" s="122"/>
      <c r="S481"/>
      <c r="AD481"/>
      <c r="AE481" s="95"/>
      <c r="AF481" s="95"/>
      <c r="AG481" s="95"/>
      <c r="AH481" s="95"/>
      <c r="AI481" s="95"/>
      <c r="AJ481" s="95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2:50" s="120" customFormat="1">
      <c r="B482" s="81"/>
      <c r="C482" s="82"/>
      <c r="D482" s="82"/>
      <c r="E482" s="88"/>
      <c r="F482"/>
      <c r="G482" s="88"/>
      <c r="H482" s="88"/>
      <c r="I482" s="88"/>
      <c r="J482" s="88"/>
      <c r="K482" s="88"/>
      <c r="L482"/>
      <c r="M482"/>
      <c r="N482"/>
      <c r="O482"/>
      <c r="P482" s="88"/>
      <c r="Q482" s="122"/>
      <c r="R482" s="122"/>
      <c r="S482"/>
      <c r="AD482"/>
      <c r="AE482" s="95"/>
      <c r="AF482" s="95"/>
      <c r="AG482" s="95"/>
      <c r="AH482" s="95"/>
      <c r="AI482" s="95"/>
      <c r="AJ482" s="95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2:50" s="120" customFormat="1">
      <c r="B483" s="81"/>
      <c r="C483" s="82"/>
      <c r="D483" s="82"/>
      <c r="E483" s="88"/>
      <c r="F483"/>
      <c r="G483" s="88"/>
      <c r="H483" s="88"/>
      <c r="I483" s="88"/>
      <c r="J483" s="88"/>
      <c r="K483" s="88"/>
      <c r="L483"/>
      <c r="M483"/>
      <c r="N483"/>
      <c r="O483"/>
      <c r="P483" s="88"/>
      <c r="Q483" s="122"/>
      <c r="R483" s="122"/>
      <c r="S483"/>
      <c r="AD483"/>
      <c r="AE483" s="95"/>
      <c r="AF483" s="95"/>
      <c r="AG483" s="95"/>
      <c r="AH483" s="95"/>
      <c r="AI483" s="95"/>
      <c r="AJ483" s="95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2:50" s="120" customFormat="1">
      <c r="B484" s="81"/>
      <c r="C484" s="82"/>
      <c r="D484" s="82"/>
      <c r="E484" s="88"/>
      <c r="F484"/>
      <c r="G484" s="88"/>
      <c r="H484" s="88"/>
      <c r="I484" s="88"/>
      <c r="J484" s="88"/>
      <c r="K484" s="88"/>
      <c r="L484"/>
      <c r="M484"/>
      <c r="N484"/>
      <c r="O484"/>
      <c r="P484" s="88"/>
      <c r="Q484" s="122"/>
      <c r="R484" s="122"/>
      <c r="S484"/>
      <c r="AD484"/>
      <c r="AE484" s="95"/>
      <c r="AF484" s="95"/>
      <c r="AG484" s="95"/>
      <c r="AH484" s="95"/>
      <c r="AI484" s="95"/>
      <c r="AJ484" s="95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2:50" s="120" customFormat="1">
      <c r="B485" s="81"/>
      <c r="C485" s="82"/>
      <c r="D485" s="82"/>
      <c r="E485" s="88"/>
      <c r="F485"/>
      <c r="G485" s="88"/>
      <c r="H485" s="88"/>
      <c r="I485" s="88"/>
      <c r="J485" s="88"/>
      <c r="K485" s="88"/>
      <c r="L485"/>
      <c r="M485"/>
      <c r="N485"/>
      <c r="O485"/>
      <c r="P485" s="88"/>
      <c r="Q485" s="122"/>
      <c r="R485" s="122"/>
      <c r="S485"/>
      <c r="AD485"/>
      <c r="AE485" s="95"/>
      <c r="AF485" s="95"/>
      <c r="AG485" s="95"/>
      <c r="AH485" s="95"/>
      <c r="AI485" s="95"/>
      <c r="AJ485" s="9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2:50" s="120" customFormat="1">
      <c r="B486" s="81"/>
      <c r="C486" s="82"/>
      <c r="D486" s="82"/>
      <c r="E486" s="88"/>
      <c r="F486"/>
      <c r="G486" s="88"/>
      <c r="H486" s="88"/>
      <c r="I486" s="88"/>
      <c r="J486" s="88"/>
      <c r="K486" s="88"/>
      <c r="L486"/>
      <c r="M486"/>
      <c r="N486"/>
      <c r="O486"/>
      <c r="P486" s="88"/>
      <c r="Q486" s="122"/>
      <c r="R486" s="122"/>
      <c r="S486"/>
      <c r="AD486"/>
      <c r="AE486" s="95"/>
      <c r="AF486" s="95"/>
      <c r="AG486" s="95"/>
      <c r="AH486" s="95"/>
      <c r="AI486" s="95"/>
      <c r="AJ486" s="95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2:50" s="120" customFormat="1">
      <c r="B487" s="81"/>
      <c r="C487" s="82"/>
      <c r="D487" s="82"/>
      <c r="E487" s="88"/>
      <c r="F487"/>
      <c r="G487" s="88"/>
      <c r="H487" s="88"/>
      <c r="I487" s="88"/>
      <c r="J487" s="88"/>
      <c r="K487" s="88"/>
      <c r="L487"/>
      <c r="M487"/>
      <c r="N487"/>
      <c r="O487"/>
      <c r="P487" s="88"/>
      <c r="Q487" s="122"/>
      <c r="R487" s="122"/>
      <c r="S487"/>
      <c r="AD487"/>
      <c r="AE487" s="95"/>
      <c r="AF487" s="95"/>
      <c r="AG487" s="95"/>
      <c r="AH487" s="95"/>
      <c r="AI487" s="95"/>
      <c r="AJ487" s="95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2:50" s="120" customFormat="1">
      <c r="B488" s="81"/>
      <c r="C488" s="82"/>
      <c r="D488" s="82"/>
      <c r="E488" s="88"/>
      <c r="F488"/>
      <c r="G488" s="88"/>
      <c r="H488" s="88"/>
      <c r="I488" s="88"/>
      <c r="J488" s="88"/>
      <c r="K488" s="88"/>
      <c r="L488"/>
      <c r="M488"/>
      <c r="N488"/>
      <c r="O488"/>
      <c r="P488" s="88"/>
      <c r="Q488" s="122"/>
      <c r="R488" s="122"/>
      <c r="S488"/>
      <c r="AD488"/>
      <c r="AE488" s="95"/>
      <c r="AF488" s="95"/>
      <c r="AG488" s="95"/>
      <c r="AH488" s="95"/>
      <c r="AI488" s="95"/>
      <c r="AJ488" s="95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2:50" s="120" customFormat="1">
      <c r="B489" s="81"/>
      <c r="C489" s="82"/>
      <c r="D489" s="82"/>
      <c r="E489" s="88"/>
      <c r="F489"/>
      <c r="G489" s="88"/>
      <c r="H489" s="88"/>
      <c r="I489" s="88"/>
      <c r="J489" s="88"/>
      <c r="K489" s="88"/>
      <c r="L489"/>
      <c r="M489"/>
      <c r="N489"/>
      <c r="O489"/>
      <c r="P489" s="88"/>
      <c r="Q489" s="122"/>
      <c r="R489" s="122"/>
      <c r="S489"/>
      <c r="AD489"/>
      <c r="AE489" s="95"/>
      <c r="AF489" s="95"/>
      <c r="AG489" s="95"/>
      <c r="AH489" s="95"/>
      <c r="AI489" s="95"/>
      <c r="AJ489" s="95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2:50" s="120" customFormat="1">
      <c r="B490" s="81"/>
      <c r="C490" s="82"/>
      <c r="D490" s="82"/>
      <c r="E490" s="88"/>
      <c r="F490"/>
      <c r="G490" s="88"/>
      <c r="H490" s="88"/>
      <c r="I490" s="88"/>
      <c r="J490" s="88"/>
      <c r="K490" s="88"/>
      <c r="L490"/>
      <c r="M490"/>
      <c r="N490"/>
      <c r="O490"/>
      <c r="P490" s="88"/>
      <c r="Q490" s="122"/>
      <c r="R490" s="122"/>
      <c r="S490"/>
      <c r="AD490"/>
      <c r="AE490" s="95"/>
      <c r="AF490" s="95"/>
      <c r="AG490" s="95"/>
      <c r="AH490" s="95"/>
      <c r="AI490" s="95"/>
      <c r="AJ490" s="95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2:50" s="120" customFormat="1">
      <c r="B491" s="81"/>
      <c r="C491" s="82"/>
      <c r="D491" s="82"/>
      <c r="E491" s="88"/>
      <c r="F491"/>
      <c r="G491" s="88"/>
      <c r="H491" s="88"/>
      <c r="I491" s="88"/>
      <c r="J491" s="88"/>
      <c r="K491" s="88"/>
      <c r="L491"/>
      <c r="M491"/>
      <c r="N491"/>
      <c r="O491"/>
      <c r="P491" s="88"/>
      <c r="Q491" s="122"/>
      <c r="R491" s="122"/>
      <c r="S491"/>
      <c r="AD491"/>
      <c r="AE491" s="95"/>
      <c r="AF491" s="95"/>
      <c r="AG491" s="95"/>
      <c r="AH491" s="95"/>
      <c r="AI491" s="95"/>
      <c r="AJ491" s="95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2:50" s="120" customFormat="1">
      <c r="B492" s="81"/>
      <c r="C492" s="82"/>
      <c r="D492" s="82"/>
      <c r="E492" s="88"/>
      <c r="F492"/>
      <c r="G492" s="88"/>
      <c r="H492" s="88"/>
      <c r="I492" s="88"/>
      <c r="J492" s="88"/>
      <c r="K492" s="88"/>
      <c r="L492"/>
      <c r="M492"/>
      <c r="N492"/>
      <c r="O492"/>
      <c r="P492" s="88"/>
      <c r="Q492" s="122"/>
      <c r="R492" s="122"/>
      <c r="S492"/>
      <c r="AD492"/>
      <c r="AE492" s="95"/>
      <c r="AF492" s="95"/>
      <c r="AG492" s="95"/>
      <c r="AH492" s="95"/>
      <c r="AI492" s="95"/>
      <c r="AJ492" s="95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2:50" s="120" customFormat="1">
      <c r="B493" s="81"/>
      <c r="C493" s="82"/>
      <c r="D493" s="82"/>
      <c r="E493" s="88"/>
      <c r="F493"/>
      <c r="G493" s="88"/>
      <c r="H493" s="88"/>
      <c r="I493" s="88"/>
      <c r="J493" s="88"/>
      <c r="K493" s="88"/>
      <c r="L493"/>
      <c r="M493"/>
      <c r="N493"/>
      <c r="O493"/>
      <c r="P493" s="88"/>
      <c r="Q493" s="122"/>
      <c r="R493" s="122"/>
      <c r="S493"/>
      <c r="AD493"/>
      <c r="AE493" s="95"/>
      <c r="AF493" s="95"/>
      <c r="AG493" s="95"/>
      <c r="AH493" s="95"/>
      <c r="AI493" s="95"/>
      <c r="AJ493" s="95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2:50" s="120" customFormat="1">
      <c r="B494" s="81"/>
      <c r="C494" s="82"/>
      <c r="D494" s="82"/>
      <c r="E494" s="88"/>
      <c r="F494"/>
      <c r="G494" s="88"/>
      <c r="H494" s="88"/>
      <c r="I494" s="88"/>
      <c r="J494" s="88"/>
      <c r="K494" s="88"/>
      <c r="L494"/>
      <c r="M494"/>
      <c r="N494"/>
      <c r="O494"/>
      <c r="P494" s="88"/>
      <c r="Q494" s="122"/>
      <c r="R494" s="122"/>
      <c r="S494"/>
      <c r="AD494"/>
      <c r="AE494" s="95"/>
      <c r="AF494" s="95"/>
      <c r="AG494" s="95"/>
      <c r="AH494" s="95"/>
      <c r="AI494" s="95"/>
      <c r="AJ494" s="95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2:50" s="120" customFormat="1">
      <c r="B495" s="81"/>
      <c r="C495" s="82"/>
      <c r="D495" s="82"/>
      <c r="E495" s="88"/>
      <c r="F495"/>
      <c r="G495" s="88"/>
      <c r="H495" s="88"/>
      <c r="I495" s="88"/>
      <c r="J495" s="88"/>
      <c r="K495" s="88"/>
      <c r="L495"/>
      <c r="M495"/>
      <c r="N495"/>
      <c r="O495"/>
      <c r="P495" s="88"/>
      <c r="Q495" s="122"/>
      <c r="R495" s="122"/>
      <c r="S495"/>
      <c r="AD495"/>
      <c r="AE495" s="95"/>
      <c r="AF495" s="95"/>
      <c r="AG495" s="95"/>
      <c r="AH495" s="95"/>
      <c r="AI495" s="95"/>
      <c r="AJ495" s="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2:50" s="120" customFormat="1">
      <c r="B496" s="81"/>
      <c r="C496" s="82"/>
      <c r="D496" s="82"/>
      <c r="E496" s="88"/>
      <c r="F496"/>
      <c r="G496" s="88"/>
      <c r="H496" s="88"/>
      <c r="I496" s="88"/>
      <c r="J496" s="88"/>
      <c r="K496" s="88"/>
      <c r="L496"/>
      <c r="M496"/>
      <c r="N496"/>
      <c r="O496"/>
      <c r="P496" s="88"/>
      <c r="Q496" s="122"/>
      <c r="R496" s="122"/>
      <c r="S496"/>
      <c r="AD496"/>
      <c r="AE496" s="95"/>
      <c r="AF496" s="95"/>
      <c r="AG496" s="95"/>
      <c r="AH496" s="95"/>
      <c r="AI496" s="95"/>
      <c r="AJ496" s="95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2:50" s="120" customFormat="1">
      <c r="B497" s="81"/>
      <c r="C497" s="82"/>
      <c r="D497" s="82"/>
      <c r="E497" s="88"/>
      <c r="F497"/>
      <c r="G497" s="88"/>
      <c r="H497" s="88"/>
      <c r="I497" s="88"/>
      <c r="J497" s="88"/>
      <c r="K497" s="88"/>
      <c r="L497"/>
      <c r="M497"/>
      <c r="N497"/>
      <c r="O497"/>
      <c r="P497" s="88"/>
      <c r="Q497" s="122"/>
      <c r="R497" s="122"/>
      <c r="S497"/>
      <c r="AD497"/>
      <c r="AE497" s="95"/>
      <c r="AF497" s="95"/>
      <c r="AG497" s="95"/>
      <c r="AH497" s="95"/>
      <c r="AI497" s="95"/>
      <c r="AJ497" s="95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2:50" s="120" customFormat="1">
      <c r="B498" s="81"/>
      <c r="C498" s="82"/>
      <c r="D498" s="82"/>
      <c r="E498" s="88"/>
      <c r="F498"/>
      <c r="G498" s="88"/>
      <c r="H498" s="88"/>
      <c r="I498" s="88"/>
      <c r="J498" s="88"/>
      <c r="K498" s="88"/>
      <c r="L498"/>
      <c r="M498"/>
      <c r="N498"/>
      <c r="O498"/>
      <c r="P498" s="88"/>
      <c r="Q498" s="122"/>
      <c r="R498" s="122"/>
      <c r="S498"/>
      <c r="AD498"/>
      <c r="AE498" s="95"/>
      <c r="AF498" s="95"/>
      <c r="AG498" s="95"/>
      <c r="AH498" s="95"/>
      <c r="AI498" s="95"/>
      <c r="AJ498" s="95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2:50" s="120" customFormat="1">
      <c r="B499" s="81"/>
      <c r="C499" s="82"/>
      <c r="D499" s="82"/>
      <c r="E499" s="88"/>
      <c r="F499"/>
      <c r="G499" s="88"/>
      <c r="H499" s="88"/>
      <c r="I499" s="88"/>
      <c r="J499" s="88"/>
      <c r="K499" s="88"/>
      <c r="L499"/>
      <c r="M499"/>
      <c r="N499"/>
      <c r="O499"/>
      <c r="P499" s="88"/>
      <c r="Q499" s="122"/>
      <c r="R499" s="122"/>
      <c r="S499"/>
      <c r="AD499"/>
      <c r="AE499" s="95"/>
      <c r="AF499" s="95"/>
      <c r="AG499" s="95"/>
      <c r="AH499" s="95"/>
      <c r="AI499" s="95"/>
      <c r="AJ499" s="95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2:50" s="120" customFormat="1">
      <c r="B500" s="81"/>
      <c r="C500" s="82"/>
      <c r="D500" s="82"/>
      <c r="E500" s="88"/>
      <c r="F500"/>
      <c r="G500" s="88"/>
      <c r="H500" s="88"/>
      <c r="I500" s="88"/>
      <c r="J500" s="88"/>
      <c r="K500" s="88"/>
      <c r="L500"/>
      <c r="M500"/>
      <c r="N500"/>
      <c r="O500"/>
      <c r="P500" s="88"/>
      <c r="Q500" s="122"/>
      <c r="R500" s="122"/>
      <c r="S500"/>
      <c r="AD500"/>
      <c r="AE500" s="95"/>
      <c r="AF500" s="95"/>
      <c r="AG500" s="95"/>
      <c r="AH500" s="95"/>
      <c r="AI500" s="95"/>
      <c r="AJ500" s="95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2:50" s="120" customFormat="1">
      <c r="B501" s="81"/>
      <c r="C501" s="82"/>
      <c r="D501" s="82"/>
      <c r="E501" s="88"/>
      <c r="F501"/>
      <c r="G501" s="88"/>
      <c r="H501" s="88"/>
      <c r="I501" s="88"/>
      <c r="J501" s="88"/>
      <c r="K501" s="88"/>
      <c r="L501"/>
      <c r="M501"/>
      <c r="N501"/>
      <c r="O501"/>
      <c r="P501" s="88"/>
      <c r="Q501" s="122"/>
      <c r="R501" s="122"/>
      <c r="S501"/>
      <c r="AD501"/>
      <c r="AE501" s="95"/>
      <c r="AF501" s="95"/>
      <c r="AG501" s="95"/>
      <c r="AH501" s="95"/>
      <c r="AI501" s="95"/>
      <c r="AJ501" s="95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2:50" s="120" customFormat="1">
      <c r="B502" s="81"/>
      <c r="C502" s="82"/>
      <c r="D502" s="82"/>
      <c r="E502" s="88"/>
      <c r="F502"/>
      <c r="G502" s="88"/>
      <c r="H502" s="88"/>
      <c r="I502" s="88"/>
      <c r="J502" s="88"/>
      <c r="K502" s="88"/>
      <c r="L502"/>
      <c r="M502"/>
      <c r="N502"/>
      <c r="O502"/>
      <c r="P502" s="88"/>
      <c r="Q502" s="122"/>
      <c r="R502" s="122"/>
      <c r="S502"/>
      <c r="AD502"/>
      <c r="AE502" s="95"/>
      <c r="AF502" s="95"/>
      <c r="AG502" s="95"/>
      <c r="AH502" s="95"/>
      <c r="AI502" s="95"/>
      <c r="AJ502" s="95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2:50" s="120" customFormat="1">
      <c r="B503" s="81"/>
      <c r="C503" s="82"/>
      <c r="D503" s="82"/>
      <c r="E503" s="88"/>
      <c r="F503"/>
      <c r="G503" s="88"/>
      <c r="H503" s="88"/>
      <c r="I503" s="88"/>
      <c r="J503" s="88"/>
      <c r="K503" s="88"/>
      <c r="L503"/>
      <c r="M503"/>
      <c r="N503"/>
      <c r="O503"/>
      <c r="P503" s="88"/>
      <c r="Q503" s="122"/>
      <c r="R503" s="122"/>
      <c r="S503"/>
      <c r="AD503"/>
      <c r="AE503" s="95"/>
      <c r="AF503" s="95"/>
      <c r="AG503" s="95"/>
      <c r="AH503" s="95"/>
      <c r="AI503" s="95"/>
      <c r="AJ503" s="95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2:50" s="120" customFormat="1">
      <c r="B504" s="81"/>
      <c r="C504" s="82"/>
      <c r="D504" s="82"/>
      <c r="E504" s="88"/>
      <c r="F504"/>
      <c r="G504" s="88"/>
      <c r="H504" s="88"/>
      <c r="I504" s="88"/>
      <c r="J504" s="88"/>
      <c r="K504" s="88"/>
      <c r="L504"/>
      <c r="M504"/>
      <c r="N504"/>
      <c r="O504"/>
      <c r="P504" s="88"/>
      <c r="Q504" s="122"/>
      <c r="R504" s="122"/>
      <c r="S504"/>
      <c r="AD504"/>
      <c r="AE504" s="95"/>
      <c r="AF504" s="95"/>
      <c r="AG504" s="95"/>
      <c r="AH504" s="95"/>
      <c r="AI504" s="95"/>
      <c r="AJ504" s="95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2:50" s="120" customFormat="1">
      <c r="B505" s="81"/>
      <c r="C505" s="82"/>
      <c r="D505" s="82"/>
      <c r="E505" s="88"/>
      <c r="F505"/>
      <c r="G505" s="88"/>
      <c r="H505" s="88"/>
      <c r="I505" s="88"/>
      <c r="J505" s="88"/>
      <c r="K505" s="88"/>
      <c r="L505"/>
      <c r="M505"/>
      <c r="N505"/>
      <c r="O505"/>
      <c r="P505" s="88"/>
      <c r="Q505" s="122"/>
      <c r="R505" s="122"/>
      <c r="S505"/>
      <c r="AD505"/>
      <c r="AE505" s="95"/>
      <c r="AF505" s="95"/>
      <c r="AG505" s="95"/>
      <c r="AH505" s="95"/>
      <c r="AI505" s="95"/>
      <c r="AJ505" s="9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2:50" s="120" customFormat="1">
      <c r="B506" s="81"/>
      <c r="C506" s="82"/>
      <c r="D506" s="82"/>
      <c r="E506" s="88"/>
      <c r="F506"/>
      <c r="G506" s="88"/>
      <c r="H506" s="88"/>
      <c r="I506" s="88"/>
      <c r="J506" s="88"/>
      <c r="K506" s="88"/>
      <c r="L506"/>
      <c r="M506"/>
      <c r="N506"/>
      <c r="O506"/>
      <c r="P506" s="88"/>
      <c r="Q506" s="122"/>
      <c r="R506" s="122"/>
      <c r="S506"/>
      <c r="AD506"/>
      <c r="AE506" s="95"/>
      <c r="AF506" s="95"/>
      <c r="AG506" s="95"/>
      <c r="AH506" s="95"/>
      <c r="AI506" s="95"/>
      <c r="AJ506" s="95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2:50" s="120" customFormat="1">
      <c r="B507" s="81"/>
      <c r="C507" s="82"/>
      <c r="D507" s="82"/>
      <c r="E507" s="88"/>
      <c r="F507"/>
      <c r="G507" s="88"/>
      <c r="H507" s="88"/>
      <c r="I507" s="88"/>
      <c r="J507" s="88"/>
      <c r="K507" s="88"/>
      <c r="L507"/>
      <c r="M507"/>
      <c r="N507"/>
      <c r="O507"/>
      <c r="P507" s="88"/>
      <c r="Q507" s="122"/>
      <c r="R507" s="122"/>
      <c r="S507"/>
      <c r="AD507"/>
      <c r="AE507" s="95"/>
      <c r="AF507" s="95"/>
      <c r="AG507" s="95"/>
      <c r="AH507" s="95"/>
      <c r="AI507" s="95"/>
      <c r="AJ507" s="95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2:50" s="120" customFormat="1">
      <c r="B508" s="81"/>
      <c r="C508" s="82"/>
      <c r="D508" s="82"/>
      <c r="E508" s="88"/>
      <c r="F508"/>
      <c r="G508" s="88"/>
      <c r="H508" s="88"/>
      <c r="I508" s="88"/>
      <c r="J508" s="88"/>
      <c r="K508" s="88"/>
      <c r="L508"/>
      <c r="M508"/>
      <c r="N508"/>
      <c r="O508"/>
      <c r="P508" s="88"/>
      <c r="Q508" s="122"/>
      <c r="R508" s="122"/>
      <c r="S508"/>
      <c r="AD508"/>
      <c r="AE508" s="95"/>
      <c r="AF508" s="95"/>
      <c r="AG508" s="95"/>
      <c r="AH508" s="95"/>
      <c r="AI508" s="95"/>
      <c r="AJ508" s="95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2:50" s="120" customFormat="1">
      <c r="B509" s="81"/>
      <c r="C509" s="82"/>
      <c r="D509" s="82"/>
      <c r="E509" s="88"/>
      <c r="F509"/>
      <c r="G509" s="88"/>
      <c r="H509" s="88"/>
      <c r="I509" s="88"/>
      <c r="J509" s="88"/>
      <c r="K509" s="88"/>
      <c r="L509"/>
      <c r="M509"/>
      <c r="N509"/>
      <c r="O509"/>
      <c r="P509" s="88"/>
      <c r="Q509" s="122"/>
      <c r="R509" s="122"/>
      <c r="S509"/>
      <c r="AD509"/>
      <c r="AE509" s="95"/>
      <c r="AF509" s="95"/>
      <c r="AG509" s="95"/>
      <c r="AH509" s="95"/>
      <c r="AI509" s="95"/>
      <c r="AJ509" s="95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2:50" s="120" customFormat="1">
      <c r="B510" s="81"/>
      <c r="C510" s="82"/>
      <c r="D510" s="82"/>
      <c r="E510" s="88"/>
      <c r="F510"/>
      <c r="G510" s="88"/>
      <c r="H510" s="88"/>
      <c r="I510" s="88"/>
      <c r="J510" s="88"/>
      <c r="K510" s="88"/>
      <c r="L510"/>
      <c r="M510"/>
      <c r="N510"/>
      <c r="O510"/>
      <c r="P510" s="88"/>
      <c r="Q510" s="122"/>
      <c r="R510" s="122"/>
      <c r="S510"/>
      <c r="AD510"/>
      <c r="AE510" s="95"/>
      <c r="AF510" s="95"/>
      <c r="AG510" s="95"/>
      <c r="AH510" s="95"/>
      <c r="AI510" s="95"/>
      <c r="AJ510" s="95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2:50" s="120" customFormat="1">
      <c r="B511" s="81"/>
      <c r="C511" s="82"/>
      <c r="D511" s="82"/>
      <c r="E511" s="88"/>
      <c r="F511"/>
      <c r="G511" s="88"/>
      <c r="H511" s="88"/>
      <c r="I511" s="88"/>
      <c r="J511" s="88"/>
      <c r="K511" s="88"/>
      <c r="L511"/>
      <c r="M511"/>
      <c r="N511"/>
      <c r="O511"/>
      <c r="P511" s="88"/>
      <c r="Q511" s="122"/>
      <c r="R511" s="122"/>
      <c r="S511"/>
      <c r="AD511"/>
      <c r="AE511" s="95"/>
      <c r="AF511" s="95"/>
      <c r="AG511" s="95"/>
      <c r="AH511" s="95"/>
      <c r="AI511" s="95"/>
      <c r="AJ511" s="95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2:50" s="120" customFormat="1">
      <c r="B512" s="81"/>
      <c r="C512" s="82"/>
      <c r="D512" s="82"/>
      <c r="E512" s="88"/>
      <c r="F512"/>
      <c r="G512" s="88"/>
      <c r="H512" s="88"/>
      <c r="I512" s="88"/>
      <c r="J512" s="88"/>
      <c r="K512" s="88"/>
      <c r="L512"/>
      <c r="M512"/>
      <c r="N512"/>
      <c r="O512"/>
      <c r="P512" s="88"/>
      <c r="Q512" s="122"/>
      <c r="R512" s="122"/>
      <c r="S512"/>
      <c r="AD512"/>
      <c r="AE512" s="95"/>
      <c r="AF512" s="95"/>
      <c r="AG512" s="95"/>
      <c r="AH512" s="95"/>
      <c r="AI512" s="95"/>
      <c r="AJ512" s="95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2:50" s="120" customFormat="1">
      <c r="B513" s="81"/>
      <c r="C513" s="82"/>
      <c r="D513" s="82"/>
      <c r="E513" s="88"/>
      <c r="F513"/>
      <c r="G513" s="88"/>
      <c r="H513" s="88"/>
      <c r="I513" s="88"/>
      <c r="J513" s="88"/>
      <c r="K513" s="88"/>
      <c r="L513"/>
      <c r="M513"/>
      <c r="N513"/>
      <c r="O513"/>
      <c r="P513" s="88"/>
      <c r="Q513" s="122"/>
      <c r="R513" s="122"/>
      <c r="S513"/>
      <c r="AD513"/>
      <c r="AE513" s="95"/>
      <c r="AF513" s="95"/>
      <c r="AG513" s="95"/>
      <c r="AH513" s="95"/>
      <c r="AI513" s="95"/>
      <c r="AJ513" s="95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2:50" s="120" customFormat="1">
      <c r="B514" s="81"/>
      <c r="C514" s="82"/>
      <c r="D514" s="82"/>
      <c r="E514" s="88"/>
      <c r="F514"/>
      <c r="G514" s="88"/>
      <c r="H514" s="88"/>
      <c r="I514" s="88"/>
      <c r="J514" s="88"/>
      <c r="K514" s="88"/>
      <c r="L514"/>
      <c r="M514"/>
      <c r="N514"/>
      <c r="O514"/>
      <c r="P514" s="88"/>
      <c r="Q514" s="122"/>
      <c r="R514" s="122"/>
      <c r="S514"/>
      <c r="AD514"/>
      <c r="AE514" s="95"/>
      <c r="AF514" s="95"/>
      <c r="AG514" s="95"/>
      <c r="AH514" s="95"/>
      <c r="AI514" s="95"/>
      <c r="AJ514" s="95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2:50" s="120" customFormat="1">
      <c r="B515" s="81"/>
      <c r="C515" s="82"/>
      <c r="D515" s="82"/>
      <c r="E515" s="88"/>
      <c r="F515"/>
      <c r="G515" s="88"/>
      <c r="H515" s="88"/>
      <c r="I515" s="88"/>
      <c r="J515" s="88"/>
      <c r="K515" s="88"/>
      <c r="L515"/>
      <c r="M515"/>
      <c r="N515"/>
      <c r="O515"/>
      <c r="P515" s="88"/>
      <c r="Q515" s="122"/>
      <c r="R515" s="122"/>
      <c r="S515"/>
      <c r="AD515"/>
      <c r="AE515" s="95"/>
      <c r="AF515" s="95"/>
      <c r="AG515" s="95"/>
      <c r="AH515" s="95"/>
      <c r="AI515" s="95"/>
      <c r="AJ515" s="9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2:50" s="120" customFormat="1">
      <c r="B516" s="81"/>
      <c r="C516" s="82"/>
      <c r="D516" s="82"/>
      <c r="E516" s="88"/>
      <c r="F516"/>
      <c r="G516" s="88"/>
      <c r="H516" s="88"/>
      <c r="I516" s="88"/>
      <c r="J516" s="88"/>
      <c r="K516" s="88"/>
      <c r="L516"/>
      <c r="M516"/>
      <c r="N516"/>
      <c r="O516"/>
      <c r="P516" s="88"/>
      <c r="Q516" s="122"/>
      <c r="R516" s="122"/>
      <c r="S516"/>
      <c r="AD516"/>
      <c r="AE516" s="95"/>
      <c r="AF516" s="95"/>
      <c r="AG516" s="95"/>
      <c r="AH516" s="95"/>
      <c r="AI516" s="95"/>
      <c r="AJ516" s="95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2:50" s="120" customFormat="1">
      <c r="B517" s="81"/>
      <c r="C517" s="82"/>
      <c r="D517" s="82"/>
      <c r="E517" s="88"/>
      <c r="F517"/>
      <c r="G517" s="88"/>
      <c r="H517" s="88"/>
      <c r="I517" s="88"/>
      <c r="J517" s="88"/>
      <c r="K517" s="88"/>
      <c r="L517"/>
      <c r="M517"/>
      <c r="N517"/>
      <c r="O517"/>
      <c r="P517" s="88"/>
      <c r="Q517" s="122"/>
      <c r="R517" s="122"/>
      <c r="S517"/>
      <c r="AD517"/>
      <c r="AE517" s="95"/>
      <c r="AF517" s="95"/>
      <c r="AG517" s="95"/>
      <c r="AH517" s="95"/>
      <c r="AI517" s="95"/>
      <c r="AJ517" s="95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2:50" s="120" customFormat="1">
      <c r="B518" s="81"/>
      <c r="C518" s="82"/>
      <c r="D518" s="82"/>
      <c r="E518" s="88"/>
      <c r="F518"/>
      <c r="G518" s="88"/>
      <c r="H518" s="88"/>
      <c r="I518" s="88"/>
      <c r="J518" s="88"/>
      <c r="K518" s="88"/>
      <c r="L518"/>
      <c r="M518"/>
      <c r="N518"/>
      <c r="O518"/>
      <c r="P518" s="88"/>
      <c r="Q518" s="122"/>
      <c r="R518" s="122"/>
      <c r="S518"/>
      <c r="AD518"/>
      <c r="AE518" s="95"/>
      <c r="AF518" s="95"/>
      <c r="AG518" s="95"/>
      <c r="AH518" s="95"/>
      <c r="AI518" s="95"/>
      <c r="AJ518" s="95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2:50" s="120" customFormat="1">
      <c r="B519" s="81"/>
      <c r="C519" s="82"/>
      <c r="D519" s="82"/>
      <c r="E519" s="88"/>
      <c r="F519"/>
      <c r="G519" s="88"/>
      <c r="H519" s="88"/>
      <c r="I519" s="88"/>
      <c r="J519" s="88"/>
      <c r="K519" s="88"/>
      <c r="L519"/>
      <c r="M519"/>
      <c r="N519"/>
      <c r="O519"/>
      <c r="P519" s="88"/>
      <c r="Q519" s="122"/>
      <c r="R519" s="122"/>
      <c r="S519"/>
      <c r="AD519"/>
      <c r="AE519" s="95"/>
      <c r="AF519" s="95"/>
      <c r="AG519" s="95"/>
      <c r="AH519" s="95"/>
      <c r="AI519" s="95"/>
      <c r="AJ519" s="95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2:50" s="120" customFormat="1">
      <c r="B520" s="81"/>
      <c r="C520" s="82"/>
      <c r="D520" s="82"/>
      <c r="E520" s="88"/>
      <c r="F520"/>
      <c r="G520" s="88"/>
      <c r="H520" s="88"/>
      <c r="I520" s="88"/>
      <c r="J520" s="88"/>
      <c r="K520" s="88"/>
      <c r="L520"/>
      <c r="M520"/>
      <c r="N520"/>
      <c r="O520"/>
      <c r="P520" s="88"/>
      <c r="Q520" s="122"/>
      <c r="R520" s="122"/>
      <c r="S520"/>
      <c r="AD520"/>
      <c r="AE520" s="95"/>
      <c r="AF520" s="95"/>
      <c r="AG520" s="95"/>
      <c r="AH520" s="95"/>
      <c r="AI520" s="95"/>
      <c r="AJ520" s="95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2:50" s="120" customFormat="1">
      <c r="B521" s="81"/>
      <c r="C521" s="82"/>
      <c r="D521" s="82"/>
      <c r="E521" s="88"/>
      <c r="F521"/>
      <c r="G521" s="88"/>
      <c r="H521" s="88"/>
      <c r="I521" s="88"/>
      <c r="J521" s="88"/>
      <c r="K521" s="88"/>
      <c r="L521"/>
      <c r="M521"/>
      <c r="N521"/>
      <c r="O521"/>
      <c r="P521" s="88"/>
      <c r="Q521" s="122"/>
      <c r="R521" s="122"/>
      <c r="S521"/>
      <c r="AD521"/>
      <c r="AE521" s="95"/>
      <c r="AF521" s="95"/>
      <c r="AG521" s="95"/>
      <c r="AH521" s="95"/>
      <c r="AI521" s="95"/>
      <c r="AJ521" s="95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2:50" s="120" customFormat="1">
      <c r="B522" s="81"/>
      <c r="C522" s="82"/>
      <c r="D522" s="82"/>
      <c r="E522" s="88"/>
      <c r="F522"/>
      <c r="G522" s="88"/>
      <c r="H522" s="88"/>
      <c r="I522" s="88"/>
      <c r="J522" s="88"/>
      <c r="K522" s="88"/>
      <c r="L522"/>
      <c r="M522"/>
      <c r="N522"/>
      <c r="O522"/>
      <c r="P522" s="88"/>
      <c r="Q522" s="122"/>
      <c r="R522" s="122"/>
      <c r="S522"/>
      <c r="AD522"/>
      <c r="AE522" s="95"/>
      <c r="AF522" s="95"/>
      <c r="AG522" s="95"/>
      <c r="AH522" s="95"/>
      <c r="AI522" s="95"/>
      <c r="AJ522" s="95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2:50" s="120" customFormat="1">
      <c r="B523" s="81"/>
      <c r="C523" s="82"/>
      <c r="D523" s="82"/>
      <c r="E523" s="88"/>
      <c r="F523"/>
      <c r="G523" s="88"/>
      <c r="H523" s="88"/>
      <c r="I523" s="88"/>
      <c r="J523" s="88"/>
      <c r="K523" s="88"/>
      <c r="L523"/>
      <c r="M523"/>
      <c r="N523"/>
      <c r="O523"/>
      <c r="P523" s="88"/>
      <c r="Q523" s="122"/>
      <c r="R523" s="122"/>
      <c r="S523"/>
      <c r="AD523"/>
      <c r="AE523" s="95"/>
      <c r="AF523" s="95"/>
      <c r="AG523" s="95"/>
      <c r="AH523" s="95"/>
      <c r="AI523" s="95"/>
      <c r="AJ523" s="95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2:50" s="120" customFormat="1">
      <c r="B524" s="81"/>
      <c r="C524" s="82"/>
      <c r="D524" s="82"/>
      <c r="E524" s="88"/>
      <c r="F524"/>
      <c r="G524" s="88"/>
      <c r="H524" s="88"/>
      <c r="I524" s="88"/>
      <c r="J524" s="88"/>
      <c r="K524" s="88"/>
      <c r="L524"/>
      <c r="M524"/>
      <c r="N524"/>
      <c r="O524"/>
      <c r="P524" s="88"/>
      <c r="Q524" s="122"/>
      <c r="R524" s="122"/>
      <c r="S524"/>
      <c r="AD524"/>
      <c r="AE524" s="95"/>
      <c r="AF524" s="95"/>
      <c r="AG524" s="95"/>
      <c r="AH524" s="95"/>
      <c r="AI524" s="95"/>
      <c r="AJ524" s="95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2:50" s="120" customFormat="1">
      <c r="B525" s="81"/>
      <c r="C525" s="82"/>
      <c r="D525" s="82"/>
      <c r="E525" s="88"/>
      <c r="F525"/>
      <c r="G525" s="88"/>
      <c r="H525" s="88"/>
      <c r="I525" s="88"/>
      <c r="J525" s="88"/>
      <c r="K525" s="88"/>
      <c r="L525"/>
      <c r="M525"/>
      <c r="N525"/>
      <c r="O525"/>
      <c r="P525" s="88"/>
      <c r="Q525" s="122"/>
      <c r="R525" s="122"/>
      <c r="S525"/>
      <c r="AD525"/>
      <c r="AE525" s="95"/>
      <c r="AF525" s="95"/>
      <c r="AG525" s="95"/>
      <c r="AH525" s="95"/>
      <c r="AI525" s="95"/>
      <c r="AJ525" s="9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2:50" s="120" customFormat="1">
      <c r="B526" s="81"/>
      <c r="C526" s="82"/>
      <c r="D526" s="82"/>
      <c r="E526" s="88"/>
      <c r="F526"/>
      <c r="G526" s="88"/>
      <c r="H526" s="88"/>
      <c r="I526" s="88"/>
      <c r="J526" s="88"/>
      <c r="K526" s="88"/>
      <c r="L526"/>
      <c r="M526"/>
      <c r="N526"/>
      <c r="O526"/>
      <c r="P526" s="88"/>
      <c r="Q526" s="122"/>
      <c r="R526" s="122"/>
      <c r="S526"/>
      <c r="AD526"/>
      <c r="AE526" s="95"/>
      <c r="AF526" s="95"/>
      <c r="AG526" s="95"/>
      <c r="AH526" s="95"/>
      <c r="AI526" s="95"/>
      <c r="AJ526" s="95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2:50" s="120" customFormat="1">
      <c r="B527" s="81"/>
      <c r="C527" s="82"/>
      <c r="D527" s="82"/>
      <c r="E527" s="88"/>
      <c r="F527"/>
      <c r="G527" s="88"/>
      <c r="H527" s="88"/>
      <c r="I527" s="88"/>
      <c r="J527" s="88"/>
      <c r="K527" s="88"/>
      <c r="L527"/>
      <c r="M527"/>
      <c r="N527"/>
      <c r="O527"/>
      <c r="P527" s="88"/>
      <c r="Q527" s="122"/>
      <c r="R527" s="122"/>
      <c r="S527"/>
      <c r="AD527"/>
      <c r="AE527" s="95"/>
      <c r="AF527" s="95"/>
      <c r="AG527" s="95"/>
      <c r="AH527" s="95"/>
      <c r="AI527" s="95"/>
      <c r="AJ527" s="95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2:50" s="120" customFormat="1">
      <c r="B528" s="81"/>
      <c r="C528" s="82"/>
      <c r="D528" s="82"/>
      <c r="E528" s="88"/>
      <c r="F528"/>
      <c r="G528" s="88"/>
      <c r="H528" s="88"/>
      <c r="I528" s="88"/>
      <c r="J528" s="88"/>
      <c r="K528" s="88"/>
      <c r="L528"/>
      <c r="M528"/>
      <c r="N528"/>
      <c r="O528"/>
      <c r="P528" s="88"/>
      <c r="Q528" s="122"/>
      <c r="R528" s="122"/>
      <c r="S528"/>
      <c r="AD528"/>
      <c r="AE528" s="95"/>
      <c r="AF528" s="95"/>
      <c r="AG528" s="95"/>
      <c r="AH528" s="95"/>
      <c r="AI528" s="95"/>
      <c r="AJ528" s="95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2:50" s="120" customFormat="1">
      <c r="B529" s="81"/>
      <c r="C529" s="82"/>
      <c r="D529" s="82"/>
      <c r="E529" s="88"/>
      <c r="F529"/>
      <c r="G529" s="88"/>
      <c r="H529" s="88"/>
      <c r="I529" s="88"/>
      <c r="J529" s="88"/>
      <c r="K529" s="88"/>
      <c r="L529"/>
      <c r="M529"/>
      <c r="N529"/>
      <c r="O529"/>
      <c r="P529" s="88"/>
      <c r="Q529" s="122"/>
      <c r="R529" s="122"/>
      <c r="S529"/>
      <c r="AD529"/>
      <c r="AE529" s="95"/>
      <c r="AF529" s="95"/>
      <c r="AG529" s="95"/>
      <c r="AH529" s="95"/>
      <c r="AI529" s="95"/>
      <c r="AJ529" s="95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2:50" s="120" customFormat="1">
      <c r="B530" s="81"/>
      <c r="C530" s="82"/>
      <c r="D530" s="82"/>
      <c r="E530" s="88"/>
      <c r="F530"/>
      <c r="G530" s="88"/>
      <c r="H530" s="88"/>
      <c r="I530" s="88"/>
      <c r="J530" s="88"/>
      <c r="K530" s="88"/>
      <c r="L530"/>
      <c r="M530"/>
      <c r="N530"/>
      <c r="O530"/>
      <c r="P530" s="88"/>
      <c r="Q530" s="122"/>
      <c r="R530" s="122"/>
      <c r="S530"/>
      <c r="AD530"/>
      <c r="AE530" s="95"/>
      <c r="AF530" s="95"/>
      <c r="AG530" s="95"/>
      <c r="AH530" s="95"/>
      <c r="AI530" s="95"/>
      <c r="AJ530" s="95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2:50" s="120" customFormat="1">
      <c r="B531" s="81"/>
      <c r="C531" s="82"/>
      <c r="D531" s="82"/>
      <c r="E531" s="88"/>
      <c r="F531"/>
      <c r="G531" s="88"/>
      <c r="H531" s="88"/>
      <c r="I531" s="88"/>
      <c r="J531" s="88"/>
      <c r="K531" s="88"/>
      <c r="L531"/>
      <c r="M531"/>
      <c r="N531"/>
      <c r="O531"/>
      <c r="P531" s="88"/>
      <c r="Q531" s="122"/>
      <c r="R531" s="122"/>
      <c r="S531"/>
      <c r="AD531"/>
      <c r="AE531" s="95"/>
      <c r="AF531" s="95"/>
      <c r="AG531" s="95"/>
      <c r="AH531" s="95"/>
      <c r="AI531" s="95"/>
      <c r="AJ531" s="95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2:50" s="120" customFormat="1">
      <c r="B532" s="81"/>
      <c r="C532" s="82"/>
      <c r="D532" s="82"/>
      <c r="E532" s="88"/>
      <c r="F532"/>
      <c r="G532" s="88"/>
      <c r="H532" s="88"/>
      <c r="I532" s="88"/>
      <c r="J532" s="88"/>
      <c r="K532" s="88"/>
      <c r="L532"/>
      <c r="M532"/>
      <c r="N532"/>
      <c r="O532"/>
      <c r="P532" s="88"/>
      <c r="Q532" s="122"/>
      <c r="R532" s="122"/>
      <c r="S532"/>
      <c r="AD532"/>
      <c r="AE532" s="95"/>
      <c r="AF532" s="95"/>
      <c r="AG532" s="95"/>
      <c r="AH532" s="95"/>
      <c r="AI532" s="95"/>
      <c r="AJ532" s="95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2:50" s="120" customFormat="1">
      <c r="B533" s="81"/>
      <c r="C533" s="82"/>
      <c r="D533" s="82"/>
      <c r="E533" s="88"/>
      <c r="F533"/>
      <c r="G533" s="88"/>
      <c r="H533" s="88"/>
      <c r="I533" s="88"/>
      <c r="J533" s="88"/>
      <c r="K533" s="88"/>
      <c r="L533"/>
      <c r="M533"/>
      <c r="N533"/>
      <c r="O533"/>
      <c r="P533" s="88"/>
      <c r="Q533" s="122"/>
      <c r="R533" s="122"/>
      <c r="S533"/>
      <c r="AD533"/>
      <c r="AE533" s="95"/>
      <c r="AF533" s="95"/>
      <c r="AG533" s="95"/>
      <c r="AH533" s="95"/>
      <c r="AI533" s="95"/>
      <c r="AJ533" s="95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2:50" s="120" customFormat="1">
      <c r="B534" s="81"/>
      <c r="C534" s="82"/>
      <c r="D534" s="82"/>
      <c r="E534" s="88"/>
      <c r="F534"/>
      <c r="G534" s="88"/>
      <c r="H534" s="88"/>
      <c r="I534" s="88"/>
      <c r="J534" s="88"/>
      <c r="K534" s="88"/>
      <c r="L534"/>
      <c r="M534"/>
      <c r="N534"/>
      <c r="O534"/>
      <c r="P534" s="88"/>
      <c r="Q534" s="122"/>
      <c r="R534" s="122"/>
      <c r="S534"/>
      <c r="AD534"/>
      <c r="AE534" s="95"/>
      <c r="AF534" s="95"/>
      <c r="AG534" s="95"/>
      <c r="AH534" s="95"/>
      <c r="AI534" s="95"/>
      <c r="AJ534" s="95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2:50" s="120" customFormat="1">
      <c r="B535" s="81"/>
      <c r="C535" s="82"/>
      <c r="D535" s="82"/>
      <c r="E535" s="88"/>
      <c r="F535"/>
      <c r="G535" s="88"/>
      <c r="H535" s="88"/>
      <c r="I535" s="88"/>
      <c r="J535" s="88"/>
      <c r="K535" s="88"/>
      <c r="L535"/>
      <c r="M535"/>
      <c r="N535"/>
      <c r="O535"/>
      <c r="P535" s="88"/>
      <c r="Q535" s="122"/>
      <c r="R535" s="122"/>
      <c r="S535"/>
      <c r="AD535"/>
      <c r="AE535" s="95"/>
      <c r="AF535" s="95"/>
      <c r="AG535" s="95"/>
      <c r="AH535" s="95"/>
      <c r="AI535" s="95"/>
      <c r="AJ535" s="9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2:50" s="120" customFormat="1">
      <c r="B536" s="81"/>
      <c r="C536" s="82"/>
      <c r="D536" s="82"/>
      <c r="E536" s="88"/>
      <c r="F536"/>
      <c r="G536" s="88"/>
      <c r="H536" s="88"/>
      <c r="I536" s="88"/>
      <c r="J536" s="88"/>
      <c r="K536" s="88"/>
      <c r="L536"/>
      <c r="M536"/>
      <c r="N536"/>
      <c r="O536"/>
      <c r="P536" s="88"/>
      <c r="Q536" s="122"/>
      <c r="R536" s="122"/>
      <c r="S536"/>
      <c r="AD536"/>
      <c r="AE536" s="95"/>
      <c r="AF536" s="95"/>
      <c r="AG536" s="95"/>
      <c r="AH536" s="95"/>
      <c r="AI536" s="95"/>
      <c r="AJ536" s="95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2:50" s="120" customFormat="1">
      <c r="B537" s="81"/>
      <c r="C537" s="82"/>
      <c r="D537" s="82"/>
      <c r="E537" s="88"/>
      <c r="F537"/>
      <c r="G537" s="88"/>
      <c r="H537" s="88"/>
      <c r="I537" s="88"/>
      <c r="J537" s="88"/>
      <c r="K537" s="88"/>
      <c r="L537"/>
      <c r="M537"/>
      <c r="N537"/>
      <c r="O537"/>
      <c r="P537" s="88"/>
      <c r="Q537" s="122"/>
      <c r="R537" s="122"/>
      <c r="S537"/>
      <c r="AD537"/>
      <c r="AE537" s="95"/>
      <c r="AF537" s="95"/>
      <c r="AG537" s="95"/>
      <c r="AH537" s="95"/>
      <c r="AI537" s="95"/>
      <c r="AJ537" s="95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2:50" s="120" customFormat="1">
      <c r="B538" s="81"/>
      <c r="C538" s="82"/>
      <c r="D538" s="82"/>
      <c r="E538" s="88"/>
      <c r="F538"/>
      <c r="G538" s="88"/>
      <c r="H538" s="88"/>
      <c r="I538" s="88"/>
      <c r="J538" s="88"/>
      <c r="K538" s="88"/>
      <c r="L538"/>
      <c r="M538"/>
      <c r="N538"/>
      <c r="O538"/>
      <c r="P538" s="88"/>
      <c r="Q538" s="122"/>
      <c r="R538" s="122"/>
      <c r="S538"/>
      <c r="AD538"/>
      <c r="AE538" s="95"/>
      <c r="AF538" s="95"/>
      <c r="AG538" s="95"/>
      <c r="AH538" s="95"/>
      <c r="AI538" s="95"/>
      <c r="AJ538" s="95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2:50" s="120" customFormat="1">
      <c r="B539" s="81"/>
      <c r="C539" s="82"/>
      <c r="D539" s="82"/>
      <c r="E539" s="88"/>
      <c r="F539"/>
      <c r="G539" s="88"/>
      <c r="H539" s="88"/>
      <c r="I539" s="88"/>
      <c r="J539" s="88"/>
      <c r="K539" s="88"/>
      <c r="L539"/>
      <c r="M539"/>
      <c r="N539"/>
      <c r="O539"/>
      <c r="P539" s="88"/>
      <c r="Q539" s="122"/>
      <c r="R539" s="122"/>
      <c r="S539"/>
      <c r="AD539"/>
      <c r="AE539" s="95"/>
      <c r="AF539" s="95"/>
      <c r="AG539" s="95"/>
      <c r="AH539" s="95"/>
      <c r="AI539" s="95"/>
      <c r="AJ539" s="95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2:50" s="120" customFormat="1">
      <c r="B540" s="81"/>
      <c r="C540" s="82"/>
      <c r="D540" s="82"/>
      <c r="E540" s="88"/>
      <c r="F540"/>
      <c r="G540" s="88"/>
      <c r="H540" s="88"/>
      <c r="I540" s="88"/>
      <c r="J540" s="88"/>
      <c r="K540" s="88"/>
      <c r="L540"/>
      <c r="M540"/>
      <c r="N540"/>
      <c r="O540"/>
      <c r="P540" s="88"/>
      <c r="Q540" s="122"/>
      <c r="R540" s="122"/>
      <c r="S540"/>
      <c r="AD540"/>
      <c r="AE540" s="95"/>
      <c r="AF540" s="95"/>
      <c r="AG540" s="95"/>
      <c r="AH540" s="95"/>
      <c r="AI540" s="95"/>
      <c r="AJ540" s="95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2:50" s="120" customFormat="1">
      <c r="B541" s="81"/>
      <c r="C541" s="82"/>
      <c r="D541" s="82"/>
      <c r="E541" s="88"/>
      <c r="F541"/>
      <c r="G541" s="88"/>
      <c r="H541" s="88"/>
      <c r="I541" s="88"/>
      <c r="J541" s="88"/>
      <c r="K541" s="88"/>
      <c r="L541"/>
      <c r="M541"/>
      <c r="N541"/>
      <c r="O541"/>
      <c r="P541" s="88"/>
      <c r="Q541" s="122"/>
      <c r="R541" s="122"/>
      <c r="S541"/>
      <c r="AD541"/>
      <c r="AE541" s="95"/>
      <c r="AF541" s="95"/>
      <c r="AG541" s="95"/>
      <c r="AH541" s="95"/>
      <c r="AI541" s="95"/>
      <c r="AJ541" s="95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2:50" s="120" customFormat="1">
      <c r="B542" s="81"/>
      <c r="C542" s="82"/>
      <c r="D542" s="82"/>
      <c r="E542" s="88"/>
      <c r="F542"/>
      <c r="G542" s="88"/>
      <c r="H542" s="88"/>
      <c r="I542" s="88"/>
      <c r="J542" s="88"/>
      <c r="K542" s="88"/>
      <c r="L542"/>
      <c r="M542"/>
      <c r="N542"/>
      <c r="O542"/>
      <c r="P542" s="88"/>
      <c r="Q542" s="122"/>
      <c r="R542" s="122"/>
      <c r="S542"/>
      <c r="AD542"/>
      <c r="AE542" s="95"/>
      <c r="AF542" s="95"/>
      <c r="AG542" s="95"/>
      <c r="AH542" s="95"/>
      <c r="AI542" s="95"/>
      <c r="AJ542" s="95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2:50" s="120" customFormat="1">
      <c r="B543" s="81"/>
      <c r="C543" s="82"/>
      <c r="D543" s="82"/>
      <c r="E543" s="88"/>
      <c r="F543"/>
      <c r="G543" s="88"/>
      <c r="H543" s="88"/>
      <c r="I543" s="88"/>
      <c r="J543" s="88"/>
      <c r="K543" s="88"/>
      <c r="L543"/>
      <c r="M543"/>
      <c r="N543"/>
      <c r="O543"/>
      <c r="P543" s="88"/>
      <c r="Q543" s="122"/>
      <c r="R543" s="122"/>
      <c r="S543"/>
      <c r="AD543"/>
      <c r="AE543" s="95"/>
      <c r="AF543" s="95"/>
      <c r="AG543" s="95"/>
      <c r="AH543" s="95"/>
      <c r="AI543" s="95"/>
      <c r="AJ543" s="95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2:50" s="120" customFormat="1">
      <c r="B544" s="81"/>
      <c r="C544" s="82"/>
      <c r="D544" s="82"/>
      <c r="E544" s="88"/>
      <c r="F544"/>
      <c r="G544" s="88"/>
      <c r="H544" s="88"/>
      <c r="I544" s="88"/>
      <c r="J544" s="88"/>
      <c r="K544" s="88"/>
      <c r="L544"/>
      <c r="M544"/>
      <c r="N544"/>
      <c r="O544"/>
      <c r="P544" s="88"/>
      <c r="Q544" s="122"/>
      <c r="R544" s="122"/>
      <c r="S544"/>
      <c r="AD544"/>
      <c r="AE544" s="95"/>
      <c r="AF544" s="95"/>
      <c r="AG544" s="95"/>
      <c r="AH544" s="95"/>
      <c r="AI544" s="95"/>
      <c r="AJ544" s="95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2:50" s="120" customFormat="1">
      <c r="B545" s="81"/>
      <c r="C545" s="82"/>
      <c r="D545" s="82"/>
      <c r="E545" s="88"/>
      <c r="F545"/>
      <c r="G545" s="88"/>
      <c r="H545" s="88"/>
      <c r="I545" s="88"/>
      <c r="J545" s="88"/>
      <c r="K545" s="88"/>
      <c r="L545"/>
      <c r="M545"/>
      <c r="N545"/>
      <c r="O545"/>
      <c r="P545" s="88"/>
      <c r="Q545" s="122"/>
      <c r="R545" s="122"/>
      <c r="S545"/>
      <c r="AD545"/>
      <c r="AE545" s="95"/>
      <c r="AF545" s="95"/>
      <c r="AG545" s="95"/>
      <c r="AH545" s="95"/>
      <c r="AI545" s="95"/>
      <c r="AJ545" s="9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2:50" s="120" customFormat="1">
      <c r="B546" s="81"/>
      <c r="C546" s="82"/>
      <c r="D546" s="82"/>
      <c r="E546" s="88"/>
      <c r="F546"/>
      <c r="G546" s="88"/>
      <c r="H546" s="88"/>
      <c r="I546" s="88"/>
      <c r="J546" s="88"/>
      <c r="K546" s="88"/>
      <c r="L546"/>
      <c r="M546"/>
      <c r="N546"/>
      <c r="O546"/>
      <c r="P546" s="88"/>
      <c r="Q546" s="122"/>
      <c r="R546" s="122"/>
      <c r="S546"/>
      <c r="AD546"/>
      <c r="AE546" s="95"/>
      <c r="AF546" s="95"/>
      <c r="AG546" s="95"/>
      <c r="AH546" s="95"/>
      <c r="AI546" s="95"/>
      <c r="AJ546" s="95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2:50" s="120" customFormat="1">
      <c r="B547" s="81"/>
      <c r="C547" s="82"/>
      <c r="D547" s="82"/>
      <c r="E547" s="88"/>
      <c r="F547"/>
      <c r="G547" s="88"/>
      <c r="H547" s="88"/>
      <c r="I547" s="88"/>
      <c r="J547" s="88"/>
      <c r="K547" s="88"/>
      <c r="L547"/>
      <c r="M547"/>
      <c r="N547"/>
      <c r="O547"/>
      <c r="P547" s="88"/>
      <c r="Q547" s="122"/>
      <c r="R547" s="122"/>
      <c r="S547"/>
      <c r="AD547"/>
      <c r="AE547" s="95"/>
      <c r="AF547" s="95"/>
      <c r="AG547" s="95"/>
      <c r="AH547" s="95"/>
      <c r="AI547" s="95"/>
      <c r="AJ547" s="95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2:50" s="120" customFormat="1">
      <c r="B548" s="81"/>
      <c r="C548" s="82"/>
      <c r="D548" s="82"/>
      <c r="E548" s="88"/>
      <c r="F548"/>
      <c r="G548" s="88"/>
      <c r="H548" s="88"/>
      <c r="I548" s="88"/>
      <c r="J548" s="88"/>
      <c r="K548" s="88"/>
      <c r="L548"/>
      <c r="M548"/>
      <c r="N548"/>
      <c r="O548"/>
      <c r="P548" s="88"/>
      <c r="Q548" s="122"/>
      <c r="R548" s="122"/>
      <c r="S548"/>
      <c r="AD548"/>
      <c r="AE548" s="95"/>
      <c r="AF548" s="95"/>
      <c r="AG548" s="95"/>
      <c r="AH548" s="95"/>
      <c r="AI548" s="95"/>
      <c r="AJ548" s="95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2:50" s="120" customFormat="1">
      <c r="B549" s="81"/>
      <c r="C549" s="82"/>
      <c r="D549" s="82"/>
      <c r="E549" s="88"/>
      <c r="F549"/>
      <c r="G549" s="88"/>
      <c r="H549" s="88"/>
      <c r="I549" s="88"/>
      <c r="J549" s="88"/>
      <c r="K549" s="88"/>
      <c r="L549"/>
      <c r="M549"/>
      <c r="N549"/>
      <c r="O549"/>
      <c r="P549" s="88"/>
      <c r="Q549" s="122"/>
      <c r="R549" s="122"/>
      <c r="S549"/>
      <c r="AD549"/>
      <c r="AE549" s="95"/>
      <c r="AF549" s="95"/>
      <c r="AG549" s="95"/>
      <c r="AH549" s="95"/>
      <c r="AI549" s="95"/>
      <c r="AJ549" s="95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2:50" s="120" customFormat="1">
      <c r="B550" s="81"/>
      <c r="C550" s="82"/>
      <c r="D550" s="82"/>
      <c r="E550" s="88"/>
      <c r="F550"/>
      <c r="G550" s="88"/>
      <c r="H550" s="88"/>
      <c r="I550" s="88"/>
      <c r="J550" s="88"/>
      <c r="K550" s="88"/>
      <c r="L550"/>
      <c r="M550"/>
      <c r="N550"/>
      <c r="O550"/>
      <c r="P550" s="88"/>
      <c r="Q550" s="122"/>
      <c r="R550" s="122"/>
      <c r="S550"/>
      <c r="AD550"/>
      <c r="AE550" s="95"/>
      <c r="AF550" s="95"/>
      <c r="AG550" s="95"/>
      <c r="AH550" s="95"/>
      <c r="AI550" s="95"/>
      <c r="AJ550" s="95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2:50" s="120" customFormat="1">
      <c r="B551" s="81"/>
      <c r="C551" s="82"/>
      <c r="D551" s="82"/>
      <c r="E551" s="88"/>
      <c r="F551"/>
      <c r="G551" s="88"/>
      <c r="H551" s="88"/>
      <c r="I551" s="88"/>
      <c r="J551" s="88"/>
      <c r="K551" s="88"/>
      <c r="L551"/>
      <c r="M551"/>
      <c r="N551"/>
      <c r="O551"/>
      <c r="P551" s="88"/>
      <c r="Q551" s="122"/>
      <c r="R551" s="122"/>
      <c r="S551"/>
      <c r="AD551"/>
      <c r="AE551" s="95"/>
      <c r="AF551" s="95"/>
      <c r="AG551" s="95"/>
      <c r="AH551" s="95"/>
      <c r="AI551" s="95"/>
      <c r="AJ551" s="95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2:50" s="120" customFormat="1">
      <c r="B552" s="81"/>
      <c r="C552" s="82"/>
      <c r="D552" s="82"/>
      <c r="E552" s="88"/>
      <c r="F552"/>
      <c r="G552" s="88"/>
      <c r="H552" s="88"/>
      <c r="I552" s="88"/>
      <c r="J552" s="88"/>
      <c r="K552" s="88"/>
      <c r="L552"/>
      <c r="M552"/>
      <c r="N552"/>
      <c r="O552"/>
      <c r="P552" s="88"/>
      <c r="Q552" s="122"/>
      <c r="R552" s="122"/>
      <c r="S552"/>
      <c r="AD552"/>
      <c r="AE552" s="95"/>
      <c r="AF552" s="95"/>
      <c r="AG552" s="95"/>
      <c r="AH552" s="95"/>
      <c r="AI552" s="95"/>
      <c r="AJ552" s="95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2:50" s="120" customFormat="1">
      <c r="B553" s="81"/>
      <c r="C553" s="82"/>
      <c r="D553" s="82"/>
      <c r="E553" s="88"/>
      <c r="F553"/>
      <c r="G553" s="88"/>
      <c r="H553" s="88"/>
      <c r="I553" s="88"/>
      <c r="J553" s="88"/>
      <c r="K553" s="88"/>
      <c r="L553"/>
      <c r="M553"/>
      <c r="N553"/>
      <c r="O553"/>
      <c r="P553" s="88"/>
      <c r="Q553" s="122"/>
      <c r="R553" s="122"/>
      <c r="S553"/>
      <c r="AD553"/>
      <c r="AE553" s="95"/>
      <c r="AF553" s="95"/>
      <c r="AG553" s="95"/>
      <c r="AH553" s="95"/>
      <c r="AI553" s="95"/>
      <c r="AJ553" s="95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2:50" s="120" customFormat="1">
      <c r="B554" s="81"/>
      <c r="C554" s="82"/>
      <c r="D554" s="82"/>
      <c r="E554" s="88"/>
      <c r="F554"/>
      <c r="G554" s="88"/>
      <c r="H554" s="88"/>
      <c r="I554" s="88"/>
      <c r="J554" s="88"/>
      <c r="K554" s="88"/>
      <c r="L554"/>
      <c r="M554"/>
      <c r="N554"/>
      <c r="O554"/>
      <c r="P554" s="88"/>
      <c r="Q554" s="122"/>
      <c r="R554" s="122"/>
      <c r="S554"/>
      <c r="AD554"/>
      <c r="AE554" s="95"/>
      <c r="AF554" s="95"/>
      <c r="AG554" s="95"/>
      <c r="AH554" s="95"/>
      <c r="AI554" s="95"/>
      <c r="AJ554" s="95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2:50" s="120" customFormat="1">
      <c r="B555" s="81"/>
      <c r="C555" s="82"/>
      <c r="D555" s="82"/>
      <c r="E555" s="88"/>
      <c r="F555"/>
      <c r="G555" s="88"/>
      <c r="H555" s="88"/>
      <c r="I555" s="88"/>
      <c r="J555" s="88"/>
      <c r="K555" s="88"/>
      <c r="L555"/>
      <c r="M555"/>
      <c r="N555"/>
      <c r="O555"/>
      <c r="P555" s="88"/>
      <c r="Q555" s="122"/>
      <c r="R555" s="122"/>
      <c r="S555"/>
      <c r="AD555"/>
      <c r="AE555" s="95"/>
      <c r="AF555" s="95"/>
      <c r="AG555" s="95"/>
      <c r="AH555" s="95"/>
      <c r="AI555" s="95"/>
      <c r="AJ555" s="9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2:50" s="120" customFormat="1">
      <c r="B556" s="81"/>
      <c r="C556" s="82"/>
      <c r="D556" s="82"/>
      <c r="E556" s="88"/>
      <c r="F556"/>
      <c r="G556" s="88"/>
      <c r="H556" s="88"/>
      <c r="I556" s="88"/>
      <c r="J556" s="88"/>
      <c r="K556" s="88"/>
      <c r="L556"/>
      <c r="M556"/>
      <c r="N556"/>
      <c r="O556"/>
      <c r="P556" s="88"/>
      <c r="Q556" s="122"/>
      <c r="R556" s="122"/>
      <c r="S556"/>
      <c r="AD556"/>
      <c r="AE556" s="95"/>
      <c r="AF556" s="95"/>
      <c r="AG556" s="95"/>
      <c r="AH556" s="95"/>
      <c r="AI556" s="95"/>
      <c r="AJ556" s="95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2:50" s="120" customFormat="1">
      <c r="B557" s="81"/>
      <c r="C557" s="82"/>
      <c r="D557" s="82"/>
      <c r="E557" s="88"/>
      <c r="F557"/>
      <c r="G557" s="88"/>
      <c r="H557" s="88"/>
      <c r="I557" s="88"/>
      <c r="J557" s="88"/>
      <c r="K557" s="88"/>
      <c r="L557"/>
      <c r="M557"/>
      <c r="N557"/>
      <c r="O557"/>
      <c r="P557" s="88"/>
      <c r="Q557" s="122"/>
      <c r="R557" s="122"/>
      <c r="S557"/>
      <c r="AD557"/>
      <c r="AE557" s="95"/>
      <c r="AF557" s="95"/>
      <c r="AG557" s="95"/>
      <c r="AH557" s="95"/>
      <c r="AI557" s="95"/>
      <c r="AJ557" s="95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2:50" s="120" customFormat="1">
      <c r="B558" s="81"/>
      <c r="C558" s="82"/>
      <c r="D558" s="82"/>
      <c r="E558" s="88"/>
      <c r="F558"/>
      <c r="G558" s="88"/>
      <c r="H558" s="88"/>
      <c r="I558" s="88"/>
      <c r="J558" s="88"/>
      <c r="K558" s="88"/>
      <c r="L558"/>
      <c r="M558"/>
      <c r="N558"/>
      <c r="O558"/>
      <c r="P558" s="88"/>
      <c r="Q558" s="122"/>
      <c r="R558" s="122"/>
      <c r="S558"/>
      <c r="AD558"/>
      <c r="AE558" s="95"/>
      <c r="AF558" s="95"/>
      <c r="AG558" s="95"/>
      <c r="AH558" s="95"/>
      <c r="AI558" s="95"/>
      <c r="AJ558" s="95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2:50" s="120" customFormat="1">
      <c r="B559" s="81"/>
      <c r="C559" s="82"/>
      <c r="D559" s="82"/>
      <c r="E559" s="88"/>
      <c r="F559"/>
      <c r="G559" s="88"/>
      <c r="H559" s="88"/>
      <c r="I559" s="88"/>
      <c r="J559" s="88"/>
      <c r="K559" s="88"/>
      <c r="L559"/>
      <c r="M559"/>
      <c r="N559"/>
      <c r="O559"/>
      <c r="P559" s="88"/>
      <c r="Q559" s="122"/>
      <c r="R559" s="122"/>
      <c r="S559"/>
      <c r="AD559"/>
      <c r="AE559" s="95"/>
      <c r="AF559" s="95"/>
      <c r="AG559" s="95"/>
      <c r="AH559" s="95"/>
      <c r="AI559" s="95"/>
      <c r="AJ559" s="95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2:50" s="120" customFormat="1">
      <c r="B560" s="81"/>
      <c r="C560" s="82"/>
      <c r="D560" s="82"/>
      <c r="E560" s="88"/>
      <c r="F560"/>
      <c r="G560" s="88"/>
      <c r="H560" s="88"/>
      <c r="I560" s="88"/>
      <c r="J560" s="88"/>
      <c r="K560" s="88"/>
      <c r="L560"/>
      <c r="M560"/>
      <c r="N560"/>
      <c r="O560"/>
      <c r="P560" s="88"/>
      <c r="Q560" s="122"/>
      <c r="R560" s="122"/>
      <c r="S560"/>
      <c r="AD560"/>
      <c r="AE560" s="95"/>
      <c r="AF560" s="95"/>
      <c r="AG560" s="95"/>
      <c r="AH560" s="95"/>
      <c r="AI560" s="95"/>
      <c r="AJ560" s="95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2:50" s="120" customFormat="1">
      <c r="B561" s="81"/>
      <c r="C561" s="82"/>
      <c r="D561" s="82"/>
      <c r="E561" s="88"/>
      <c r="F561"/>
      <c r="G561" s="88"/>
      <c r="H561" s="88"/>
      <c r="I561" s="88"/>
      <c r="J561" s="88"/>
      <c r="K561" s="88"/>
      <c r="L561"/>
      <c r="M561"/>
      <c r="N561"/>
      <c r="O561"/>
      <c r="P561" s="88"/>
      <c r="Q561" s="122"/>
      <c r="R561" s="122"/>
      <c r="S561"/>
      <c r="AD561"/>
      <c r="AE561" s="95"/>
      <c r="AF561" s="95"/>
      <c r="AG561" s="95"/>
      <c r="AH561" s="95"/>
      <c r="AI561" s="95"/>
      <c r="AJ561" s="95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2:50" s="120" customFormat="1">
      <c r="B562" s="81"/>
      <c r="C562" s="82"/>
      <c r="D562" s="82"/>
      <c r="E562" s="88"/>
      <c r="F562"/>
      <c r="G562" s="88"/>
      <c r="H562" s="88"/>
      <c r="I562" s="88"/>
      <c r="J562" s="88"/>
      <c r="K562" s="88"/>
      <c r="L562"/>
      <c r="M562"/>
      <c r="N562"/>
      <c r="O562"/>
      <c r="P562" s="88"/>
      <c r="Q562" s="122"/>
      <c r="R562" s="122"/>
      <c r="S562"/>
      <c r="AD562"/>
      <c r="AE562" s="95"/>
      <c r="AF562" s="95"/>
      <c r="AG562" s="95"/>
      <c r="AH562" s="95"/>
      <c r="AI562" s="95"/>
      <c r="AJ562" s="95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2:50" s="120" customFormat="1">
      <c r="B563" s="81"/>
      <c r="C563" s="82"/>
      <c r="D563" s="82"/>
      <c r="E563" s="88"/>
      <c r="F563"/>
      <c r="G563" s="88"/>
      <c r="H563" s="88"/>
      <c r="I563" s="88"/>
      <c r="J563" s="88"/>
      <c r="K563" s="88"/>
      <c r="L563"/>
      <c r="M563"/>
      <c r="N563"/>
      <c r="O563"/>
      <c r="P563" s="88"/>
      <c r="Q563" s="122"/>
      <c r="R563" s="122"/>
      <c r="S563"/>
      <c r="AD563"/>
      <c r="AE563" s="95"/>
      <c r="AF563" s="95"/>
      <c r="AG563" s="95"/>
      <c r="AH563" s="95"/>
      <c r="AI563" s="95"/>
      <c r="AJ563" s="95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2:50" s="120" customFormat="1">
      <c r="B564" s="81"/>
      <c r="C564" s="82"/>
      <c r="D564" s="82"/>
      <c r="E564" s="88"/>
      <c r="F564"/>
      <c r="G564" s="88"/>
      <c r="H564" s="88"/>
      <c r="I564" s="88"/>
      <c r="J564" s="88"/>
      <c r="K564" s="88"/>
      <c r="L564"/>
      <c r="M564"/>
      <c r="N564"/>
      <c r="O564"/>
      <c r="P564" s="88"/>
      <c r="Q564" s="122"/>
      <c r="R564" s="122"/>
      <c r="S564"/>
      <c r="AD564"/>
      <c r="AE564" s="95"/>
      <c r="AF564" s="95"/>
      <c r="AG564" s="95"/>
      <c r="AH564" s="95"/>
      <c r="AI564" s="95"/>
      <c r="AJ564" s="95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2:50" s="120" customFormat="1">
      <c r="B565" s="81"/>
      <c r="C565" s="82"/>
      <c r="D565" s="82"/>
      <c r="E565" s="88"/>
      <c r="F565"/>
      <c r="G565" s="88"/>
      <c r="H565" s="88"/>
      <c r="I565" s="88"/>
      <c r="J565" s="88"/>
      <c r="K565" s="88"/>
      <c r="L565"/>
      <c r="M565"/>
      <c r="N565"/>
      <c r="O565"/>
      <c r="P565" s="88"/>
      <c r="Q565" s="122"/>
      <c r="R565" s="122"/>
      <c r="S565"/>
      <c r="AD565"/>
      <c r="AE565" s="95"/>
      <c r="AF565" s="95"/>
      <c r="AG565" s="95"/>
      <c r="AH565" s="95"/>
      <c r="AI565" s="95"/>
      <c r="AJ565" s="9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2:50" s="120" customFormat="1">
      <c r="B566" s="81"/>
      <c r="C566" s="82"/>
      <c r="D566" s="82"/>
      <c r="E566" s="88"/>
      <c r="F566"/>
      <c r="G566" s="88"/>
      <c r="H566" s="88"/>
      <c r="I566" s="88"/>
      <c r="J566" s="88"/>
      <c r="K566" s="88"/>
      <c r="L566"/>
      <c r="M566"/>
      <c r="N566"/>
      <c r="O566"/>
      <c r="P566" s="88"/>
      <c r="Q566" s="122"/>
      <c r="R566" s="122"/>
      <c r="S566"/>
      <c r="AD566"/>
      <c r="AE566" s="95"/>
      <c r="AF566" s="95"/>
      <c r="AG566" s="95"/>
      <c r="AH566" s="95"/>
      <c r="AI566" s="95"/>
      <c r="AJ566" s="95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2:50" s="120" customFormat="1">
      <c r="B567" s="81"/>
      <c r="C567" s="82"/>
      <c r="D567" s="82"/>
      <c r="E567" s="88"/>
      <c r="F567"/>
      <c r="G567" s="88"/>
      <c r="H567" s="88"/>
      <c r="I567" s="88"/>
      <c r="J567" s="88"/>
      <c r="K567" s="88"/>
      <c r="L567"/>
      <c r="M567"/>
      <c r="N567"/>
      <c r="O567"/>
      <c r="P567" s="88"/>
      <c r="Q567" s="122"/>
      <c r="R567" s="122"/>
      <c r="S567"/>
      <c r="AD567"/>
      <c r="AE567" s="95"/>
      <c r="AF567" s="95"/>
      <c r="AG567" s="95"/>
      <c r="AH567" s="95"/>
      <c r="AI567" s="95"/>
      <c r="AJ567" s="95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2:50" s="120" customFormat="1">
      <c r="B568" s="81"/>
      <c r="C568" s="82"/>
      <c r="D568" s="82"/>
      <c r="E568" s="88"/>
      <c r="F568"/>
      <c r="G568" s="88"/>
      <c r="H568" s="88"/>
      <c r="I568" s="88"/>
      <c r="J568" s="88"/>
      <c r="K568" s="88"/>
      <c r="L568"/>
      <c r="M568"/>
      <c r="N568"/>
      <c r="O568"/>
      <c r="P568" s="88"/>
      <c r="Q568" s="122"/>
      <c r="R568" s="122"/>
      <c r="S568"/>
      <c r="AD568"/>
      <c r="AE568" s="95"/>
      <c r="AF568" s="95"/>
      <c r="AG568" s="95"/>
      <c r="AH568" s="95"/>
      <c r="AI568" s="95"/>
      <c r="AJ568" s="95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2:50" s="120" customFormat="1">
      <c r="B569" s="81"/>
      <c r="C569" s="82"/>
      <c r="D569" s="82"/>
      <c r="E569" s="88"/>
      <c r="F569"/>
      <c r="G569" s="88"/>
      <c r="H569" s="88"/>
      <c r="I569" s="88"/>
      <c r="J569" s="88"/>
      <c r="K569" s="88"/>
      <c r="L569"/>
      <c r="M569"/>
      <c r="N569"/>
      <c r="O569"/>
      <c r="P569" s="88"/>
      <c r="Q569" s="122"/>
      <c r="R569" s="122"/>
      <c r="S569"/>
      <c r="AD569"/>
      <c r="AE569" s="95"/>
      <c r="AF569" s="95"/>
      <c r="AG569" s="95"/>
      <c r="AH569" s="95"/>
      <c r="AI569" s="95"/>
      <c r="AJ569" s="95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2:50" s="120" customFormat="1">
      <c r="B570" s="81"/>
      <c r="C570" s="82"/>
      <c r="D570" s="82"/>
      <c r="E570" s="88"/>
      <c r="F570"/>
      <c r="G570" s="88"/>
      <c r="H570" s="88"/>
      <c r="I570" s="88"/>
      <c r="J570" s="88"/>
      <c r="K570" s="88"/>
      <c r="L570"/>
      <c r="M570"/>
      <c r="N570"/>
      <c r="O570"/>
      <c r="P570" s="88"/>
      <c r="Q570" s="122"/>
      <c r="R570" s="122"/>
      <c r="S570"/>
      <c r="AD570"/>
      <c r="AE570" s="95"/>
      <c r="AF570" s="95"/>
      <c r="AG570" s="95"/>
      <c r="AH570" s="95"/>
      <c r="AI570" s="95"/>
      <c r="AJ570" s="95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2:50" s="120" customFormat="1">
      <c r="B571" s="81"/>
      <c r="C571" s="82"/>
      <c r="D571" s="82"/>
      <c r="E571" s="88"/>
      <c r="F571"/>
      <c r="G571" s="88"/>
      <c r="H571" s="88"/>
      <c r="I571" s="88"/>
      <c r="J571" s="88"/>
      <c r="K571" s="88"/>
      <c r="L571"/>
      <c r="M571"/>
      <c r="N571"/>
      <c r="O571"/>
      <c r="P571" s="88"/>
      <c r="Q571" s="122"/>
      <c r="R571" s="122"/>
      <c r="S571"/>
      <c r="AD571"/>
      <c r="AE571" s="95"/>
      <c r="AF571" s="95"/>
      <c r="AG571" s="95"/>
      <c r="AH571" s="95"/>
      <c r="AI571" s="95"/>
      <c r="AJ571" s="95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2:50" s="120" customFormat="1">
      <c r="B572" s="81"/>
      <c r="C572" s="82"/>
      <c r="D572" s="82"/>
      <c r="E572" s="88"/>
      <c r="F572"/>
      <c r="G572" s="88"/>
      <c r="H572" s="88"/>
      <c r="I572" s="88"/>
      <c r="J572" s="88"/>
      <c r="K572" s="88"/>
      <c r="L572"/>
      <c r="M572"/>
      <c r="N572"/>
      <c r="O572"/>
      <c r="P572" s="88"/>
      <c r="Q572" s="122"/>
      <c r="R572" s="122"/>
      <c r="S572"/>
      <c r="AD572"/>
      <c r="AE572" s="95"/>
      <c r="AF572" s="95"/>
      <c r="AG572" s="95"/>
      <c r="AH572" s="95"/>
      <c r="AI572" s="95"/>
      <c r="AJ572" s="95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2:50" s="120" customFormat="1">
      <c r="B573" s="81"/>
      <c r="C573" s="82"/>
      <c r="D573" s="82"/>
      <c r="E573" s="88"/>
      <c r="F573"/>
      <c r="G573" s="88"/>
      <c r="H573" s="88"/>
      <c r="I573" s="88"/>
      <c r="J573" s="88"/>
      <c r="K573" s="88"/>
      <c r="L573"/>
      <c r="M573"/>
      <c r="N573"/>
      <c r="O573"/>
      <c r="P573" s="88"/>
      <c r="Q573" s="122"/>
      <c r="R573" s="122"/>
      <c r="S573"/>
      <c r="AD573"/>
      <c r="AE573" s="95"/>
      <c r="AF573" s="95"/>
      <c r="AG573" s="95"/>
      <c r="AH573" s="95"/>
      <c r="AI573" s="95"/>
      <c r="AJ573" s="95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2:50" s="120" customFormat="1">
      <c r="B574" s="81"/>
      <c r="C574" s="82"/>
      <c r="D574" s="82"/>
      <c r="E574" s="88"/>
      <c r="F574"/>
      <c r="G574" s="88"/>
      <c r="H574" s="88"/>
      <c r="I574" s="88"/>
      <c r="J574" s="88"/>
      <c r="K574" s="88"/>
      <c r="L574"/>
      <c r="M574"/>
      <c r="N574"/>
      <c r="O574"/>
      <c r="P574" s="88"/>
      <c r="Q574" s="122"/>
      <c r="R574" s="122"/>
      <c r="S574"/>
      <c r="AD574"/>
      <c r="AE574" s="95"/>
      <c r="AF574" s="95"/>
      <c r="AG574" s="95"/>
      <c r="AH574" s="95"/>
      <c r="AI574" s="95"/>
      <c r="AJ574" s="95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2:50" s="120" customFormat="1">
      <c r="B575" s="81"/>
      <c r="C575" s="82"/>
      <c r="D575" s="82"/>
      <c r="E575" s="88"/>
      <c r="F575"/>
      <c r="G575" s="88"/>
      <c r="H575" s="88"/>
      <c r="I575" s="88"/>
      <c r="J575" s="88"/>
      <c r="K575" s="88"/>
      <c r="L575"/>
      <c r="M575"/>
      <c r="N575"/>
      <c r="O575"/>
      <c r="P575" s="88"/>
      <c r="Q575" s="122"/>
      <c r="R575" s="122"/>
      <c r="S575"/>
      <c r="AD575"/>
      <c r="AE575" s="95"/>
      <c r="AF575" s="95"/>
      <c r="AG575" s="95"/>
      <c r="AH575" s="95"/>
      <c r="AI575" s="95"/>
      <c r="AJ575" s="9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2:50" s="120" customFormat="1">
      <c r="B576" s="81"/>
      <c r="C576" s="82"/>
      <c r="D576" s="82"/>
      <c r="E576" s="88"/>
      <c r="F576"/>
      <c r="G576" s="88"/>
      <c r="H576" s="88"/>
      <c r="I576" s="88"/>
      <c r="J576" s="88"/>
      <c r="K576" s="88"/>
      <c r="L576"/>
      <c r="M576"/>
      <c r="N576"/>
      <c r="O576"/>
      <c r="P576" s="88"/>
      <c r="Q576" s="122"/>
      <c r="R576" s="122"/>
      <c r="S576"/>
      <c r="AD576"/>
      <c r="AE576" s="95"/>
      <c r="AF576" s="95"/>
      <c r="AG576" s="95"/>
      <c r="AH576" s="95"/>
      <c r="AI576" s="95"/>
      <c r="AJ576" s="95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2:50" s="120" customFormat="1">
      <c r="B577" s="81"/>
      <c r="C577" s="82"/>
      <c r="D577" s="82"/>
      <c r="E577" s="88"/>
      <c r="F577"/>
      <c r="G577" s="88"/>
      <c r="H577" s="88"/>
      <c r="I577" s="88"/>
      <c r="J577" s="88"/>
      <c r="K577" s="88"/>
      <c r="L577"/>
      <c r="M577"/>
      <c r="N577"/>
      <c r="O577"/>
      <c r="P577" s="88"/>
      <c r="Q577" s="122"/>
      <c r="R577" s="122"/>
      <c r="S577"/>
      <c r="AD577"/>
      <c r="AE577" s="95"/>
      <c r="AF577" s="95"/>
      <c r="AG577" s="95"/>
      <c r="AH577" s="95"/>
      <c r="AI577" s="95"/>
      <c r="AJ577" s="95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2:50" s="120" customFormat="1">
      <c r="B578" s="81"/>
      <c r="C578" s="82"/>
      <c r="D578" s="82"/>
      <c r="E578" s="88"/>
      <c r="F578"/>
      <c r="G578" s="88"/>
      <c r="H578" s="88"/>
      <c r="I578" s="88"/>
      <c r="J578" s="88"/>
      <c r="K578" s="88"/>
      <c r="L578"/>
      <c r="M578"/>
      <c r="N578"/>
      <c r="O578"/>
      <c r="P578" s="88"/>
      <c r="Q578" s="122"/>
      <c r="R578" s="122"/>
      <c r="S578"/>
      <c r="AD578"/>
      <c r="AE578" s="95"/>
      <c r="AF578" s="95"/>
      <c r="AG578" s="95"/>
      <c r="AH578" s="95"/>
      <c r="AI578" s="95"/>
      <c r="AJ578" s="95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2:50" s="120" customFormat="1">
      <c r="B579" s="81"/>
      <c r="C579" s="82"/>
      <c r="D579" s="82"/>
      <c r="E579" s="88"/>
      <c r="F579"/>
      <c r="G579" s="88"/>
      <c r="H579" s="88"/>
      <c r="I579" s="88"/>
      <c r="J579" s="88"/>
      <c r="K579" s="88"/>
      <c r="L579"/>
      <c r="M579"/>
      <c r="N579"/>
      <c r="O579"/>
      <c r="P579" s="88"/>
      <c r="Q579" s="122"/>
      <c r="R579" s="122"/>
      <c r="S579"/>
      <c r="AD579"/>
      <c r="AE579" s="95"/>
      <c r="AF579" s="95"/>
      <c r="AG579" s="95"/>
      <c r="AH579" s="95"/>
      <c r="AI579" s="95"/>
      <c r="AJ579" s="95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2:50" s="120" customFormat="1">
      <c r="B580" s="81"/>
      <c r="C580" s="82"/>
      <c r="D580" s="82"/>
      <c r="E580" s="88"/>
      <c r="F580"/>
      <c r="G580" s="88"/>
      <c r="H580" s="88"/>
      <c r="I580" s="88"/>
      <c r="J580" s="88"/>
      <c r="K580" s="88"/>
      <c r="L580"/>
      <c r="M580"/>
      <c r="N580"/>
      <c r="O580"/>
      <c r="P580" s="88"/>
      <c r="Q580" s="122"/>
      <c r="R580" s="122"/>
      <c r="S580"/>
      <c r="AD580"/>
      <c r="AE580" s="95"/>
      <c r="AF580" s="95"/>
      <c r="AG580" s="95"/>
      <c r="AH580" s="95"/>
      <c r="AI580" s="95"/>
      <c r="AJ580" s="95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2:50" s="120" customFormat="1">
      <c r="B581" s="81"/>
      <c r="C581" s="82"/>
      <c r="D581" s="82"/>
      <c r="E581" s="88"/>
      <c r="F581"/>
      <c r="G581" s="88"/>
      <c r="H581" s="88"/>
      <c r="I581" s="88"/>
      <c r="J581" s="88"/>
      <c r="K581" s="88"/>
      <c r="L581"/>
      <c r="M581"/>
      <c r="N581"/>
      <c r="O581"/>
      <c r="P581" s="88"/>
      <c r="Q581" s="122"/>
      <c r="R581" s="122"/>
      <c r="S581"/>
      <c r="AD581"/>
      <c r="AE581" s="95"/>
      <c r="AF581" s="95"/>
      <c r="AG581" s="95"/>
      <c r="AH581" s="95"/>
      <c r="AI581" s="95"/>
      <c r="AJ581" s="95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2:50" s="120" customFormat="1">
      <c r="B582" s="81"/>
      <c r="C582" s="82"/>
      <c r="D582" s="82"/>
      <c r="E582" s="88"/>
      <c r="F582"/>
      <c r="G582" s="88"/>
      <c r="H582" s="88"/>
      <c r="I582" s="88"/>
      <c r="J582" s="88"/>
      <c r="K582" s="88"/>
      <c r="L582"/>
      <c r="M582"/>
      <c r="N582"/>
      <c r="O582"/>
      <c r="P582" s="88"/>
      <c r="Q582" s="122"/>
      <c r="R582" s="122"/>
      <c r="S582"/>
      <c r="AD582"/>
      <c r="AE582" s="95"/>
      <c r="AF582" s="95"/>
      <c r="AG582" s="95"/>
      <c r="AH582" s="95"/>
      <c r="AI582" s="95"/>
      <c r="AJ582" s="95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2:50" s="120" customFormat="1">
      <c r="B583" s="81"/>
      <c r="C583" s="82"/>
      <c r="D583" s="82"/>
      <c r="E583" s="88"/>
      <c r="F583"/>
      <c r="G583" s="88"/>
      <c r="H583" s="88"/>
      <c r="I583" s="88"/>
      <c r="J583" s="88"/>
      <c r="K583" s="88"/>
      <c r="L583"/>
      <c r="M583"/>
      <c r="N583"/>
      <c r="O583"/>
      <c r="P583" s="88"/>
      <c r="Q583" s="122"/>
      <c r="R583" s="122"/>
      <c r="S583"/>
      <c r="AD583"/>
      <c r="AE583" s="95"/>
      <c r="AF583" s="95"/>
      <c r="AG583" s="95"/>
      <c r="AH583" s="95"/>
      <c r="AI583" s="95"/>
      <c r="AJ583" s="95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2:50" s="120" customFormat="1">
      <c r="B584" s="81"/>
      <c r="C584" s="82"/>
      <c r="D584" s="82"/>
      <c r="E584" s="88"/>
      <c r="F584"/>
      <c r="G584" s="88"/>
      <c r="H584" s="88"/>
      <c r="I584" s="88"/>
      <c r="J584" s="88"/>
      <c r="K584" s="88"/>
      <c r="L584"/>
      <c r="M584"/>
      <c r="N584"/>
      <c r="O584"/>
      <c r="P584" s="88"/>
      <c r="Q584" s="122"/>
      <c r="R584" s="122"/>
      <c r="S584"/>
      <c r="AD584"/>
      <c r="AE584" s="95"/>
      <c r="AF584" s="95"/>
      <c r="AG584" s="95"/>
      <c r="AH584" s="95"/>
      <c r="AI584" s="95"/>
      <c r="AJ584" s="95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2:50" s="120" customFormat="1">
      <c r="B585" s="81"/>
      <c r="C585" s="82"/>
      <c r="D585" s="82"/>
      <c r="E585" s="88"/>
      <c r="F585"/>
      <c r="G585" s="88"/>
      <c r="H585" s="88"/>
      <c r="I585" s="88"/>
      <c r="J585" s="88"/>
      <c r="K585" s="88"/>
      <c r="L585"/>
      <c r="M585"/>
      <c r="N585"/>
      <c r="O585"/>
      <c r="P585" s="88"/>
      <c r="Q585" s="122"/>
      <c r="R585" s="122"/>
      <c r="S585"/>
      <c r="AD585"/>
      <c r="AE585" s="95"/>
      <c r="AF585" s="95"/>
      <c r="AG585" s="95"/>
      <c r="AH585" s="95"/>
      <c r="AI585" s="95"/>
      <c r="AJ585" s="9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2:50" s="120" customFormat="1">
      <c r="B586" s="81"/>
      <c r="C586" s="82"/>
      <c r="D586" s="82"/>
      <c r="E586" s="88"/>
      <c r="F586"/>
      <c r="G586" s="88"/>
      <c r="H586" s="88"/>
      <c r="I586" s="88"/>
      <c r="J586" s="88"/>
      <c r="K586" s="88"/>
      <c r="L586"/>
      <c r="M586"/>
      <c r="N586"/>
      <c r="O586"/>
      <c r="P586" s="88"/>
      <c r="Q586" s="122"/>
      <c r="R586" s="122"/>
      <c r="S586"/>
      <c r="AD586"/>
      <c r="AE586" s="95"/>
      <c r="AF586" s="95"/>
      <c r="AG586" s="95"/>
      <c r="AH586" s="95"/>
      <c r="AI586" s="95"/>
      <c r="AJ586" s="95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2:50" s="120" customFormat="1">
      <c r="B587" s="81"/>
      <c r="C587" s="82"/>
      <c r="D587" s="82"/>
      <c r="E587" s="88"/>
      <c r="F587"/>
      <c r="G587" s="88"/>
      <c r="H587" s="88"/>
      <c r="I587" s="88"/>
      <c r="J587" s="88"/>
      <c r="K587" s="88"/>
      <c r="L587"/>
      <c r="M587"/>
      <c r="N587"/>
      <c r="O587"/>
      <c r="P587" s="88"/>
      <c r="Q587" s="122"/>
      <c r="R587" s="122"/>
      <c r="S587"/>
      <c r="AD587"/>
      <c r="AE587" s="95"/>
      <c r="AF587" s="95"/>
      <c r="AG587" s="95"/>
      <c r="AH587" s="95"/>
      <c r="AI587" s="95"/>
      <c r="AJ587" s="95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2:50" s="120" customFormat="1">
      <c r="B588" s="81"/>
      <c r="C588" s="82"/>
      <c r="D588" s="82"/>
      <c r="E588" s="88"/>
      <c r="F588"/>
      <c r="G588" s="88"/>
      <c r="H588" s="88"/>
      <c r="I588" s="88"/>
      <c r="J588" s="88"/>
      <c r="K588" s="88"/>
      <c r="L588"/>
      <c r="M588"/>
      <c r="N588"/>
      <c r="O588"/>
      <c r="P588" s="88"/>
      <c r="Q588" s="122"/>
      <c r="R588" s="122"/>
      <c r="S588"/>
      <c r="AD588"/>
      <c r="AE588" s="95"/>
      <c r="AF588" s="95"/>
      <c r="AG588" s="95"/>
      <c r="AH588" s="95"/>
      <c r="AI588" s="95"/>
      <c r="AJ588" s="95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99" spans="1:58" customFormat="1">
      <c r="A599" s="130"/>
      <c r="B599" s="81"/>
      <c r="C599" s="82"/>
      <c r="D599" s="82"/>
      <c r="E599" s="88"/>
      <c r="G599" s="88"/>
      <c r="H599" s="88"/>
      <c r="I599" s="88"/>
      <c r="J599" s="88"/>
      <c r="K599" s="88"/>
      <c r="P599" s="88"/>
      <c r="Q599" s="122"/>
      <c r="R599" s="122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E599" s="95"/>
      <c r="AF599" s="95"/>
      <c r="AG599" s="95"/>
      <c r="AH599" s="95"/>
      <c r="AI599" s="95"/>
      <c r="AJ599" s="95"/>
      <c r="AY599" s="130"/>
      <c r="AZ599" s="130"/>
      <c r="BA599" s="130"/>
      <c r="BB599" s="130"/>
      <c r="BC599" s="130"/>
      <c r="BD599" s="130"/>
      <c r="BE599" s="130"/>
      <c r="BF599" s="130"/>
    </row>
    <row r="600" spans="1:58" customFormat="1">
      <c r="A600" s="130"/>
      <c r="B600" s="81"/>
      <c r="C600" s="82"/>
      <c r="D600" s="82"/>
      <c r="E600" s="88"/>
      <c r="G600" s="88"/>
      <c r="H600" s="88"/>
      <c r="I600" s="88"/>
      <c r="J600" s="88"/>
      <c r="K600" s="88"/>
      <c r="P600" s="88"/>
      <c r="Q600" s="122"/>
      <c r="R600" s="122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E600" s="95"/>
      <c r="AF600" s="95"/>
      <c r="AG600" s="95"/>
      <c r="AH600" s="95"/>
      <c r="AI600" s="95"/>
      <c r="AJ600" s="95"/>
      <c r="AY600" s="130"/>
      <c r="AZ600" s="130"/>
      <c r="BA600" s="130"/>
      <c r="BB600" s="130"/>
      <c r="BC600" s="130"/>
      <c r="BD600" s="130"/>
      <c r="BE600" s="130"/>
      <c r="BF600" s="130"/>
    </row>
    <row r="601" spans="1:58" customFormat="1" ht="13.2" customHeight="1">
      <c r="A601" s="130"/>
      <c r="B601" s="81"/>
      <c r="C601" s="82"/>
      <c r="D601" s="82"/>
      <c r="E601" s="88"/>
      <c r="G601" s="88"/>
      <c r="H601" s="88"/>
      <c r="I601" s="88"/>
      <c r="J601" s="88"/>
      <c r="K601" s="88"/>
      <c r="P601" s="88"/>
      <c r="Q601" s="122"/>
      <c r="R601" s="122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E601" s="95"/>
      <c r="AF601" s="95"/>
      <c r="AG601" s="95"/>
      <c r="AH601" s="95"/>
      <c r="AI601" s="95"/>
      <c r="AJ601" s="95"/>
      <c r="AY601" s="130"/>
      <c r="AZ601" s="130"/>
      <c r="BA601" s="130"/>
      <c r="BB601" s="130"/>
      <c r="BC601" s="130"/>
      <c r="BD601" s="130"/>
      <c r="BE601" s="130"/>
      <c r="BF601" s="130"/>
    </row>
  </sheetData>
  <mergeCells count="4">
    <mergeCell ref="A1:A63"/>
    <mergeCell ref="K66:R66"/>
    <mergeCell ref="E68:F68"/>
    <mergeCell ref="H71:O71"/>
  </mergeCells>
  <conditionalFormatting sqref="AE64:AJ64 AR53:AU56 AR59:AU63">
    <cfRule type="cellIs" dxfId="718" priority="264" operator="equal">
      <formula>0</formula>
    </cfRule>
  </conditionalFormatting>
  <conditionalFormatting sqref="AR2:AT5 AR13:AT52 AR7:AT11">
    <cfRule type="cellIs" dxfId="717" priority="263" operator="equal">
      <formula>0</formula>
    </cfRule>
  </conditionalFormatting>
  <conditionalFormatting sqref="AR64 AT64">
    <cfRule type="cellIs" dxfId="716" priority="262" operator="equal">
      <formula>0</formula>
    </cfRule>
  </conditionalFormatting>
  <conditionalFormatting sqref="AU2:AV2 AU3:AU5 AU13:AU52 AU7:AU11">
    <cfRule type="cellIs" dxfId="715" priority="261" operator="equal">
      <formula>0</formula>
    </cfRule>
  </conditionalFormatting>
  <conditionalFormatting sqref="AS2:AS5 AU53:AU56 AS13:AS56 AS59:AS63 AU59:AU63 AS7:AS11">
    <cfRule type="cellIs" dxfId="714" priority="259" operator="lessThan">
      <formula>0</formula>
    </cfRule>
    <cfRule type="cellIs" dxfId="713" priority="260" operator="greaterThan">
      <formula>0</formula>
    </cfRule>
  </conditionalFormatting>
  <conditionalFormatting sqref="AU2:AU5 AU13:AU52 AU7:AU11">
    <cfRule type="cellIs" dxfId="712" priority="257" operator="lessThan">
      <formula>0</formula>
    </cfRule>
    <cfRule type="cellIs" dxfId="711" priority="258" operator="greaterThan">
      <formula>0</formula>
    </cfRule>
  </conditionalFormatting>
  <conditionalFormatting sqref="AK42">
    <cfRule type="cellIs" dxfId="702" priority="211" operator="equal">
      <formula>0</formula>
    </cfRule>
  </conditionalFormatting>
  <conditionalFormatting sqref="H62">
    <cfRule type="cellIs" dxfId="690" priority="189" operator="equal">
      <formula>0</formula>
    </cfRule>
  </conditionalFormatting>
  <conditionalFormatting sqref="H59:H61 H27:I38 I54:I55 I59:I62 H56:I56 H44:I53 N53:N56 H13:I20 R54:R56 K27:L38 K44:L56 K13:L20 O3:O5 K59:L62 N59:N62 R13:R52 O7:O56 R7:R11 O59:O63 R59:R63 R3:R5">
    <cfRule type="cellIs" dxfId="685" priority="190" operator="equal">
      <formula>0</formula>
    </cfRule>
  </conditionalFormatting>
  <conditionalFormatting sqref="H3:H5 H39:H41 H23:H25 K22:K25 K39:K41 K3:K5 K7:K11 H7:H11">
    <cfRule type="cellIs" dxfId="684" priority="188" operator="equal">
      <formula>0</formula>
    </cfRule>
  </conditionalFormatting>
  <conditionalFormatting sqref="H63 K63">
    <cfRule type="cellIs" dxfId="683" priority="187" operator="equal">
      <formula>0</formula>
    </cfRule>
  </conditionalFormatting>
  <conditionalFormatting sqref="H42 K42">
    <cfRule type="cellIs" dxfId="682" priority="186" operator="equal">
      <formula>0</formula>
    </cfRule>
  </conditionalFormatting>
  <conditionalFormatting sqref="L42">
    <cfRule type="cellIs" dxfId="681" priority="180" operator="equal">
      <formula>0</formula>
    </cfRule>
  </conditionalFormatting>
  <conditionalFormatting sqref="K21 H21:H22">
    <cfRule type="cellIs" dxfId="680" priority="185" operator="equal">
      <formula>0</formula>
    </cfRule>
  </conditionalFormatting>
  <conditionalFormatting sqref="H26 K26">
    <cfRule type="cellIs" dxfId="679" priority="184" operator="equal">
      <formula>0</formula>
    </cfRule>
  </conditionalFormatting>
  <conditionalFormatting sqref="H43 K43">
    <cfRule type="cellIs" dxfId="678" priority="183" operator="equal">
      <formula>0</formula>
    </cfRule>
  </conditionalFormatting>
  <conditionalFormatting sqref="L3:L5 L39:L41 L22:L25 L7:L11">
    <cfRule type="cellIs" dxfId="677" priority="182" operator="equal">
      <formula>0</formula>
    </cfRule>
  </conditionalFormatting>
  <conditionalFormatting sqref="L63">
    <cfRule type="cellIs" dxfId="676" priority="181" operator="equal">
      <formula>0</formula>
    </cfRule>
  </conditionalFormatting>
  <conditionalFormatting sqref="L21">
    <cfRule type="cellIs" dxfId="675" priority="179" operator="equal">
      <formula>0</formula>
    </cfRule>
  </conditionalFormatting>
  <conditionalFormatting sqref="L26">
    <cfRule type="cellIs" dxfId="674" priority="178" operator="equal">
      <formula>0</formula>
    </cfRule>
  </conditionalFormatting>
  <conditionalFormatting sqref="L65 I65">
    <cfRule type="cellIs" dxfId="673" priority="253" operator="equal">
      <formula>"""Error, Please Populate Below Off Site Table"""</formula>
    </cfRule>
  </conditionalFormatting>
  <conditionalFormatting sqref="I65">
    <cfRule type="containsText" dxfId="672" priority="252" operator="containsText" text="error, Total does not match table">
      <formula>NOT(ISERROR(SEARCH("error, Total does not match table",I65)))</formula>
    </cfRule>
  </conditionalFormatting>
  <conditionalFormatting sqref="L65">
    <cfRule type="containsText" dxfId="671" priority="251" operator="containsText" text="Error, Please Populate Below Off Site Table">
      <formula>NOT(ISERROR(SEARCH("Error, Please Populate Below Off Site Table",L65)))</formula>
    </cfRule>
  </conditionalFormatting>
  <conditionalFormatting sqref="I42">
    <cfRule type="cellIs" dxfId="670" priority="174" operator="equal">
      <formula>0</formula>
    </cfRule>
  </conditionalFormatting>
  <conditionalFormatting sqref="I26">
    <cfRule type="cellIs" dxfId="669" priority="172" operator="equal">
      <formula>0</formula>
    </cfRule>
  </conditionalFormatting>
  <conditionalFormatting sqref="N13:N20 N44:N52 N27:N38">
    <cfRule type="cellIs" dxfId="668" priority="169" operator="equal">
      <formula>0</formula>
    </cfRule>
  </conditionalFormatting>
  <conditionalFormatting sqref="I43">
    <cfRule type="cellIs" dxfId="667" priority="171" operator="equal">
      <formula>0</formula>
    </cfRule>
  </conditionalFormatting>
  <conditionalFormatting sqref="R53">
    <cfRule type="cellIs" dxfId="666" priority="170" operator="equal">
      <formula>0</formula>
    </cfRule>
  </conditionalFormatting>
  <conditionalFormatting sqref="N3:N5 N39:N41 N22:N25 N7:N11">
    <cfRule type="cellIs" dxfId="665" priority="168" operator="equal">
      <formula>0</formula>
    </cfRule>
  </conditionalFormatting>
  <conditionalFormatting sqref="N63">
    <cfRule type="cellIs" dxfId="664" priority="167" operator="equal">
      <formula>0</formula>
    </cfRule>
  </conditionalFormatting>
  <conditionalFormatting sqref="N21">
    <cfRule type="cellIs" dxfId="662" priority="165" operator="equal">
      <formula>0</formula>
    </cfRule>
  </conditionalFormatting>
  <conditionalFormatting sqref="N43">
    <cfRule type="cellIs" dxfId="661" priority="163" operator="equal">
      <formula>0</formula>
    </cfRule>
  </conditionalFormatting>
  <conditionalFormatting sqref="N26">
    <cfRule type="cellIs" dxfId="660" priority="164" operator="equal">
      <formula>0</formula>
    </cfRule>
  </conditionalFormatting>
  <conditionalFormatting sqref="R12">
    <cfRule type="cellIs" dxfId="659" priority="161" operator="equal">
      <formula>0</formula>
    </cfRule>
  </conditionalFormatting>
  <conditionalFormatting sqref="H12 K12">
    <cfRule type="cellIs" dxfId="658" priority="160" operator="equal">
      <formula>0</formula>
    </cfRule>
  </conditionalFormatting>
  <conditionalFormatting sqref="L12">
    <cfRule type="cellIs" dxfId="657" priority="159" operator="equal">
      <formula>0</formula>
    </cfRule>
  </conditionalFormatting>
  <conditionalFormatting sqref="J88:K89 J75:K84">
    <cfRule type="cellIs" dxfId="656" priority="249" operator="equal">
      <formula>0</formula>
    </cfRule>
  </conditionalFormatting>
  <conditionalFormatting sqref="J85:K87">
    <cfRule type="cellIs" dxfId="655" priority="248" operator="equal">
      <formula>0</formula>
    </cfRule>
  </conditionalFormatting>
  <conditionalFormatting sqref="AS64">
    <cfRule type="cellIs" dxfId="654" priority="247" operator="equal">
      <formula>0</formula>
    </cfRule>
  </conditionalFormatting>
  <conditionalFormatting sqref="AU64">
    <cfRule type="cellIs" dxfId="648" priority="241" operator="equal">
      <formula>0</formula>
    </cfRule>
  </conditionalFormatting>
  <conditionalFormatting sqref="G43">
    <cfRule type="cellIs" dxfId="647" priority="147" operator="equal">
      <formula>0</formula>
    </cfRule>
  </conditionalFormatting>
  <conditionalFormatting sqref="L65">
    <cfRule type="containsText" dxfId="646" priority="240" operator="containsText" text="Error, Please Populate Below Off Site Table">
      <formula>NOT(ISERROR(SEARCH("Error, Please Populate Below Off Site Table",L65)))</formula>
    </cfRule>
  </conditionalFormatting>
  <conditionalFormatting sqref="I65">
    <cfRule type="containsText" dxfId="645" priority="239" operator="containsText" text="Error, Please Populate Below Off Site Table">
      <formula>NOT(ISERROR(SEARCH("Error, Please Populate Below Off Site Table",I65)))</formula>
    </cfRule>
  </conditionalFormatting>
  <conditionalFormatting sqref="I65">
    <cfRule type="containsText" dxfId="644" priority="238" operator="containsText" text="Error, Please Populate Below Off Site Table">
      <formula>NOT(ISERROR(SEARCH("Error, Please Populate Below Off Site Table",I65)))</formula>
    </cfRule>
  </conditionalFormatting>
  <conditionalFormatting sqref="I90:J90">
    <cfRule type="cellIs" dxfId="643" priority="237" operator="equal">
      <formula>0</formula>
    </cfRule>
  </conditionalFormatting>
  <conditionalFormatting sqref="H90">
    <cfRule type="cellIs" dxfId="642" priority="236" operator="equal">
      <formula>0</formula>
    </cfRule>
  </conditionalFormatting>
  <conditionalFormatting sqref="I91:J91">
    <cfRule type="cellIs" dxfId="641" priority="235" operator="notEqual">
      <formula>0</formula>
    </cfRule>
  </conditionalFormatting>
  <conditionalFormatting sqref="AR12:AT12">
    <cfRule type="cellIs" dxfId="634" priority="228" operator="equal">
      <formula>0</formula>
    </cfRule>
  </conditionalFormatting>
  <conditionalFormatting sqref="AU12">
    <cfRule type="cellIs" dxfId="633" priority="227" operator="equal">
      <formula>0</formula>
    </cfRule>
  </conditionalFormatting>
  <conditionalFormatting sqref="AS12">
    <cfRule type="cellIs" dxfId="632" priority="225" operator="lessThan">
      <formula>0</formula>
    </cfRule>
    <cfRule type="cellIs" dxfId="631" priority="226" operator="greaterThan">
      <formula>0</formula>
    </cfRule>
  </conditionalFormatting>
  <conditionalFormatting sqref="AU12">
    <cfRule type="cellIs" dxfId="630" priority="223" operator="lessThan">
      <formula>0</formula>
    </cfRule>
    <cfRule type="cellIs" dxfId="629" priority="224" operator="greaterThan">
      <formula>0</formula>
    </cfRule>
  </conditionalFormatting>
  <conditionalFormatting sqref="T42:U42 AA42 W42:Y42">
    <cfRule type="cellIs" dxfId="628" priority="133" operator="equal">
      <formula>0</formula>
    </cfRule>
  </conditionalFormatting>
  <conditionalFormatting sqref="T21:U21 AA21 W21:Y21">
    <cfRule type="cellIs" dxfId="627" priority="132" operator="equal">
      <formula>0</formula>
    </cfRule>
  </conditionalFormatting>
  <conditionalFormatting sqref="T26:U26 AA26 W26:Y26">
    <cfRule type="cellIs" dxfId="626" priority="131" operator="equal">
      <formula>0</formula>
    </cfRule>
  </conditionalFormatting>
  <conditionalFormatting sqref="Z63">
    <cfRule type="cellIs" dxfId="625" priority="128" operator="equal">
      <formula>0</formula>
    </cfRule>
  </conditionalFormatting>
  <conditionalFormatting sqref="Z42">
    <cfRule type="cellIs" dxfId="624" priority="127" operator="equal">
      <formula>0</formula>
    </cfRule>
  </conditionalFormatting>
  <conditionalFormatting sqref="Z21">
    <cfRule type="cellIs" dxfId="623" priority="126" operator="equal">
      <formula>0</formula>
    </cfRule>
  </conditionalFormatting>
  <conditionalFormatting sqref="Z26">
    <cfRule type="cellIs" dxfId="622" priority="125" operator="equal">
      <formula>0</formula>
    </cfRule>
  </conditionalFormatting>
  <conditionalFormatting sqref="Z43">
    <cfRule type="cellIs" dxfId="621" priority="124" operator="equal">
      <formula>0</formula>
    </cfRule>
  </conditionalFormatting>
  <conditionalFormatting sqref="V3:V5 V39:V41 V22:V25 V7:V11">
    <cfRule type="cellIs" dxfId="620" priority="123" operator="equal">
      <formula>0</formula>
    </cfRule>
  </conditionalFormatting>
  <conditionalFormatting sqref="V63">
    <cfRule type="cellIs" dxfId="619" priority="122" operator="equal">
      <formula>0</formula>
    </cfRule>
  </conditionalFormatting>
  <conditionalFormatting sqref="V42">
    <cfRule type="cellIs" dxfId="618" priority="121" operator="equal">
      <formula>0</formula>
    </cfRule>
  </conditionalFormatting>
  <conditionalFormatting sqref="I75:I89">
    <cfRule type="cellIs" dxfId="615" priority="220" operator="equal">
      <formula>0</formula>
    </cfRule>
  </conditionalFormatting>
  <conditionalFormatting sqref="Z12">
    <cfRule type="cellIs" dxfId="614" priority="112" operator="equal">
      <formula>0</formula>
    </cfRule>
  </conditionalFormatting>
  <conditionalFormatting sqref="V12">
    <cfRule type="cellIs" dxfId="613" priority="111" operator="equal">
      <formula>0</formula>
    </cfRule>
  </conditionalFormatting>
  <conditionalFormatting sqref="Z2">
    <cfRule type="cellIs" dxfId="612" priority="108" operator="equal">
      <formula>0</formula>
    </cfRule>
  </conditionalFormatting>
  <conditionalFormatting sqref="W2:Y2 AA2">
    <cfRule type="cellIs" dxfId="611" priority="109" operator="equal">
      <formula>0</formula>
    </cfRule>
  </conditionalFormatting>
  <conditionalFormatting sqref="V2">
    <cfRule type="cellIs" dxfId="610" priority="107" operator="equal">
      <formula>0</formula>
    </cfRule>
  </conditionalFormatting>
  <conditionalFormatting sqref="J3:J63">
    <cfRule type="cellIs" dxfId="609" priority="104" operator="equal">
      <formula>0</formula>
    </cfRule>
  </conditionalFormatting>
  <conditionalFormatting sqref="J3:J63">
    <cfRule type="cellIs" dxfId="608" priority="103" operator="greaterThan">
      <formula>0</formula>
    </cfRule>
  </conditionalFormatting>
  <conditionalFormatting sqref="M3:M63">
    <cfRule type="cellIs" dxfId="607" priority="102" operator="equal">
      <formula>0</formula>
    </cfRule>
  </conditionalFormatting>
  <conditionalFormatting sqref="AR57:AU57">
    <cfRule type="cellIs" dxfId="606" priority="219" operator="equal">
      <formula>0</formula>
    </cfRule>
  </conditionalFormatting>
  <conditionalFormatting sqref="AU57 AS57">
    <cfRule type="cellIs" dxfId="605" priority="217" operator="lessThan">
      <formula>0</formula>
    </cfRule>
    <cfRule type="cellIs" dxfId="604" priority="218" operator="greaterThan">
      <formula>0</formula>
    </cfRule>
  </conditionalFormatting>
  <conditionalFormatting sqref="T57:AA57 G57:I57 K57:L57 R57 N57:O57">
    <cfRule type="cellIs" dxfId="603" priority="95" operator="equal">
      <formula>0</formula>
    </cfRule>
  </conditionalFormatting>
  <conditionalFormatting sqref="AU6">
    <cfRule type="cellIs" dxfId="602" priority="84" operator="equal">
      <formula>0</formula>
    </cfRule>
  </conditionalFormatting>
  <conditionalFormatting sqref="T57:AA57 G57:I57 R57 K57:L57 N57:O57">
    <cfRule type="cellIs" dxfId="601" priority="94" operator="greaterThan">
      <formula>0</formula>
    </cfRule>
  </conditionalFormatting>
  <conditionalFormatting sqref="L57">
    <cfRule type="cellIs" dxfId="600" priority="93" operator="equal">
      <formula>0</formula>
    </cfRule>
  </conditionalFormatting>
  <conditionalFormatting sqref="L57">
    <cfRule type="cellIs" dxfId="599" priority="92" operator="equal">
      <formula>0</formula>
    </cfRule>
  </conditionalFormatting>
  <conditionalFormatting sqref="T57:U57">
    <cfRule type="cellIs" dxfId="598" priority="91" operator="equal">
      <formula>0</formula>
    </cfRule>
  </conditionalFormatting>
  <conditionalFormatting sqref="V57">
    <cfRule type="cellIs" dxfId="597" priority="90" operator="equal">
      <formula>0</formula>
    </cfRule>
  </conditionalFormatting>
  <conditionalFormatting sqref="L43">
    <cfRule type="cellIs" dxfId="592" priority="177" operator="equal">
      <formula>0</formula>
    </cfRule>
  </conditionalFormatting>
  <conditionalFormatting sqref="I3:I5 I39:I41 I22:I25 I7:I11">
    <cfRule type="cellIs" dxfId="591" priority="176" operator="equal">
      <formula>0</formula>
    </cfRule>
  </conditionalFormatting>
  <conditionalFormatting sqref="I63">
    <cfRule type="cellIs" dxfId="590" priority="175" operator="equal">
      <formula>0</formula>
    </cfRule>
  </conditionalFormatting>
  <conditionalFormatting sqref="I21">
    <cfRule type="cellIs" dxfId="589" priority="173" operator="equal">
      <formula>0</formula>
    </cfRule>
  </conditionalFormatting>
  <conditionalFormatting sqref="N42">
    <cfRule type="cellIs" dxfId="588" priority="166" operator="equal">
      <formula>0</formula>
    </cfRule>
  </conditionalFormatting>
  <conditionalFormatting sqref="G12">
    <cfRule type="cellIs" dxfId="587" priority="145" operator="equal">
      <formula>0</formula>
    </cfRule>
  </conditionalFormatting>
  <conditionalFormatting sqref="H54:H55">
    <cfRule type="cellIs" dxfId="585" priority="143" operator="equal">
      <formula>0</formula>
    </cfRule>
  </conditionalFormatting>
  <conditionalFormatting sqref="G54:G55">
    <cfRule type="cellIs" dxfId="584" priority="141" operator="equal">
      <formula>0</formula>
    </cfRule>
  </conditionalFormatting>
  <conditionalFormatting sqref="AK42">
    <cfRule type="cellIs" dxfId="582" priority="196" operator="greaterThan">
      <formula>0</formula>
    </cfRule>
  </conditionalFormatting>
  <conditionalFormatting sqref="Z3:Z5 Z39:Z41 Z22:Z25 Z7:Z11">
    <cfRule type="cellIs" dxfId="580" priority="129" operator="equal">
      <formula>0</formula>
    </cfRule>
  </conditionalFormatting>
  <conditionalFormatting sqref="V43">
    <cfRule type="cellIs" dxfId="579" priority="118" operator="equal">
      <formula>0</formula>
    </cfRule>
  </conditionalFormatting>
  <conditionalFormatting sqref="T53:U53">
    <cfRule type="cellIs" dxfId="578" priority="117" operator="equal">
      <formula>0</formula>
    </cfRule>
  </conditionalFormatting>
  <conditionalFormatting sqref="T12:U12 W12:Y12 AA12 AC12">
    <cfRule type="cellIs" dxfId="577" priority="115" operator="equal">
      <formula>0</formula>
    </cfRule>
  </conditionalFormatting>
  <conditionalFormatting sqref="H3:I5 H13:I53 H56:I56 I54:I55 K3:L5 K13:L56 N3:O5 N8:N11 N13:N56 O8:O56 K59:L63 H59:I63 R13:R56 N7:O7 K7:L11 H7:I11 R7:R11 N59:O63 R59:R63 R3:R5">
    <cfRule type="cellIs" dxfId="575" priority="162" operator="greaterThan">
      <formula>0</formula>
    </cfRule>
  </conditionalFormatting>
  <conditionalFormatting sqref="I12">
    <cfRule type="cellIs" dxfId="574" priority="158" operator="equal">
      <formula>0</formula>
    </cfRule>
  </conditionalFormatting>
  <conditionalFormatting sqref="T63:U63 AA63 W63:Y63">
    <cfRule type="cellIs" dxfId="573" priority="134" operator="equal">
      <formula>0</formula>
    </cfRule>
  </conditionalFormatting>
  <conditionalFormatting sqref="N12">
    <cfRule type="cellIs" dxfId="572" priority="157" operator="equal">
      <formula>0</formula>
    </cfRule>
  </conditionalFormatting>
  <conditionalFormatting sqref="H12:I12 R12 K12:L12 N12">
    <cfRule type="cellIs" dxfId="571" priority="156" operator="greaterThan">
      <formula>0</formula>
    </cfRule>
  </conditionalFormatting>
  <conditionalFormatting sqref="R53">
    <cfRule type="cellIs" dxfId="570" priority="155" operator="equal">
      <formula>0</formula>
    </cfRule>
  </conditionalFormatting>
  <conditionalFormatting sqref="G27:G38 G56 G44:G53 G13:G20 G59:G61">
    <cfRule type="cellIs" dxfId="569" priority="154" operator="equal">
      <formula>0</formula>
    </cfRule>
  </conditionalFormatting>
  <conditionalFormatting sqref="G62">
    <cfRule type="cellIs" dxfId="568" priority="153" operator="equal">
      <formula>0</formula>
    </cfRule>
  </conditionalFormatting>
  <conditionalFormatting sqref="G3:G5 G39:G41 G23:G25 G7:G11">
    <cfRule type="cellIs" dxfId="567" priority="152" operator="equal">
      <formula>0</formula>
    </cfRule>
  </conditionalFormatting>
  <conditionalFormatting sqref="G21:G22">
    <cfRule type="cellIs" dxfId="566" priority="149" operator="equal">
      <formula>0</formula>
    </cfRule>
  </conditionalFormatting>
  <conditionalFormatting sqref="G63">
    <cfRule type="cellIs" dxfId="565" priority="151" operator="equal">
      <formula>0</formula>
    </cfRule>
  </conditionalFormatting>
  <conditionalFormatting sqref="G42">
    <cfRule type="cellIs" dxfId="564" priority="150" operator="equal">
      <formula>0</formula>
    </cfRule>
  </conditionalFormatting>
  <conditionalFormatting sqref="G26">
    <cfRule type="cellIs" dxfId="563" priority="148" operator="equal">
      <formula>0</formula>
    </cfRule>
  </conditionalFormatting>
  <conditionalFormatting sqref="G3:G5 G13:G53 G56 G59:G63 G7:G11">
    <cfRule type="cellIs" dxfId="562" priority="146" operator="greaterThan">
      <formula>0</formula>
    </cfRule>
  </conditionalFormatting>
  <conditionalFormatting sqref="G12">
    <cfRule type="cellIs" dxfId="561" priority="144" operator="greaterThan">
      <formula>0</formula>
    </cfRule>
  </conditionalFormatting>
  <conditionalFormatting sqref="H54:H55">
    <cfRule type="cellIs" dxfId="560" priority="142" operator="greaterThan">
      <formula>0</formula>
    </cfRule>
  </conditionalFormatting>
  <conditionalFormatting sqref="G54:G55">
    <cfRule type="cellIs" dxfId="559" priority="140" operator="greaterThan">
      <formula>0</formula>
    </cfRule>
  </conditionalFormatting>
  <conditionalFormatting sqref="T27:AA38 T13:AA20 T54:AA56 V53:AA53 T59:AA62 T44:AA52 AC53:AC57 AC59:AC63">
    <cfRule type="cellIs" dxfId="558" priority="139" operator="equal">
      <formula>0</formula>
    </cfRule>
  </conditionalFormatting>
  <conditionalFormatting sqref="AC53:AC57 AC59:AC63">
    <cfRule type="cellIs" dxfId="557" priority="138" operator="greaterThan">
      <formula>0</formula>
    </cfRule>
  </conditionalFormatting>
  <conditionalFormatting sqref="T3:U5 T39:U41 T22:U25 AA39:AA41 W22:Y25 W39:Y41 W3:Y5 AA22:AA25 AA3:AA5 AC13:AC52 AA7:AA11 W7:Y11 T7:U11 AC7:AC11 AC2:AC5">
    <cfRule type="cellIs" dxfId="556" priority="137" operator="equal">
      <formula>0</formula>
    </cfRule>
  </conditionalFormatting>
  <conditionalFormatting sqref="AC2:AC5 AC13:AC52 AC7:AC11">
    <cfRule type="cellIs" dxfId="555" priority="136" operator="greaterThan">
      <formula>0</formula>
    </cfRule>
  </conditionalFormatting>
  <conditionalFormatting sqref="AC2:AC5 AC13:AC57 AC7:AC11 AC59:AC63">
    <cfRule type="cellIs" dxfId="554" priority="135" operator="lessThan">
      <formula>0</formula>
    </cfRule>
  </conditionalFormatting>
  <conditionalFormatting sqref="T43:U43 AA43 W43:Y43">
    <cfRule type="cellIs" dxfId="553" priority="130" operator="equal">
      <formula>0</formula>
    </cfRule>
  </conditionalFormatting>
  <conditionalFormatting sqref="V21">
    <cfRule type="cellIs" dxfId="552" priority="120" operator="equal">
      <formula>0</formula>
    </cfRule>
  </conditionalFormatting>
  <conditionalFormatting sqref="V26">
    <cfRule type="cellIs" dxfId="551" priority="119" operator="equal">
      <formula>0</formula>
    </cfRule>
  </conditionalFormatting>
  <conditionalFormatting sqref="T3:AA5 T13:AA56 T7:AA11 T59:AA63 AC59:AC63 AC7:AC11 AC13:AC57 AC2:AC5">
    <cfRule type="cellIs" dxfId="550" priority="116" operator="greaterThan">
      <formula>0</formula>
    </cfRule>
  </conditionalFormatting>
  <conditionalFormatting sqref="AC12">
    <cfRule type="cellIs" dxfId="549" priority="114" operator="greaterThan">
      <formula>0</formula>
    </cfRule>
  </conditionalFormatting>
  <conditionalFormatting sqref="AC12">
    <cfRule type="cellIs" dxfId="548" priority="113" operator="lessThan">
      <formula>0</formula>
    </cfRule>
  </conditionalFormatting>
  <conditionalFormatting sqref="T12:AA12 AC12">
    <cfRule type="cellIs" dxfId="547" priority="110" operator="greaterThan">
      <formula>0</formula>
    </cfRule>
  </conditionalFormatting>
  <conditionalFormatting sqref="V2:AA2">
    <cfRule type="cellIs" dxfId="546" priority="106" operator="greaterThan">
      <formula>0</formula>
    </cfRule>
  </conditionalFormatting>
  <conditionalFormatting sqref="J3:J63">
    <cfRule type="cellIs" dxfId="545" priority="105" operator="equal">
      <formula>0</formula>
    </cfRule>
  </conditionalFormatting>
  <conditionalFormatting sqref="M3:M63">
    <cfRule type="cellIs" dxfId="544" priority="101" operator="equal">
      <formula>0</formula>
    </cfRule>
  </conditionalFormatting>
  <conditionalFormatting sqref="M3:M63">
    <cfRule type="cellIs" dxfId="543" priority="100" operator="greaterThan">
      <formula>0</formula>
    </cfRule>
  </conditionalFormatting>
  <conditionalFormatting sqref="P3:P63">
    <cfRule type="cellIs" dxfId="542" priority="99" operator="equal">
      <formula>0</formula>
    </cfRule>
  </conditionalFormatting>
  <conditionalFormatting sqref="P3:P63">
    <cfRule type="cellIs" dxfId="541" priority="98" operator="greaterThan">
      <formula>0</formula>
    </cfRule>
  </conditionalFormatting>
  <conditionalFormatting sqref="R2">
    <cfRule type="cellIs" dxfId="540" priority="97" operator="equal">
      <formula>0</formula>
    </cfRule>
  </conditionalFormatting>
  <conditionalFormatting sqref="R2">
    <cfRule type="cellIs" dxfId="539" priority="96" operator="greaterThan">
      <formula>0</formula>
    </cfRule>
  </conditionalFormatting>
  <conditionalFormatting sqref="AR6:AT6">
    <cfRule type="cellIs" dxfId="538" priority="85" operator="equal">
      <formula>0</formula>
    </cfRule>
  </conditionalFormatting>
  <conditionalFormatting sqref="AS6">
    <cfRule type="cellIs" dxfId="537" priority="82" operator="lessThan">
      <formula>0</formula>
    </cfRule>
    <cfRule type="cellIs" dxfId="536" priority="83" operator="greaterThan">
      <formula>0</formula>
    </cfRule>
  </conditionalFormatting>
  <conditionalFormatting sqref="AU6">
    <cfRule type="cellIs" dxfId="535" priority="80" operator="lessThan">
      <formula>0</formula>
    </cfRule>
    <cfRule type="cellIs" dxfId="534" priority="81" operator="greaterThan">
      <formula>0</formula>
    </cfRule>
  </conditionalFormatting>
  <conditionalFormatting sqref="O6 R6">
    <cfRule type="cellIs" dxfId="530" priority="73" operator="equal">
      <formula>0</formula>
    </cfRule>
  </conditionalFormatting>
  <conditionalFormatting sqref="K6 H6">
    <cfRule type="cellIs" dxfId="529" priority="72" operator="equal">
      <formula>0</formula>
    </cfRule>
  </conditionalFormatting>
  <conditionalFormatting sqref="L6">
    <cfRule type="cellIs" dxfId="528" priority="71" operator="equal">
      <formula>0</formula>
    </cfRule>
  </conditionalFormatting>
  <conditionalFormatting sqref="N6">
    <cfRule type="cellIs" dxfId="527" priority="69" operator="equal">
      <formula>0</formula>
    </cfRule>
  </conditionalFormatting>
  <conditionalFormatting sqref="V6">
    <cfRule type="cellIs" dxfId="524" priority="61" operator="equal">
      <formula>0</formula>
    </cfRule>
  </conditionalFormatting>
  <conditionalFormatting sqref="I6">
    <cfRule type="cellIs" dxfId="523" priority="70" operator="equal">
      <formula>0</formula>
    </cfRule>
  </conditionalFormatting>
  <conditionalFormatting sqref="K6:L6 H6:I6 N6:O6 R6">
    <cfRule type="cellIs" dxfId="521" priority="68" operator="greaterThan">
      <formula>0</formula>
    </cfRule>
  </conditionalFormatting>
  <conditionalFormatting sqref="G6">
    <cfRule type="cellIs" dxfId="520" priority="67" operator="equal">
      <formula>0</formula>
    </cfRule>
  </conditionalFormatting>
  <conditionalFormatting sqref="G6">
    <cfRule type="cellIs" dxfId="519" priority="66" operator="greaterThan">
      <formula>0</formula>
    </cfRule>
  </conditionalFormatting>
  <conditionalFormatting sqref="AA6 W6:Y6 T6:U6 AC6">
    <cfRule type="cellIs" dxfId="517" priority="65" operator="equal">
      <formula>0</formula>
    </cfRule>
  </conditionalFormatting>
  <conditionalFormatting sqref="AC6">
    <cfRule type="cellIs" dxfId="516" priority="64" operator="greaterThan">
      <formula>0</formula>
    </cfRule>
  </conditionalFormatting>
  <conditionalFormatting sqref="AC6">
    <cfRule type="cellIs" dxfId="515" priority="63" operator="lessThan">
      <formula>0</formula>
    </cfRule>
  </conditionalFormatting>
  <conditionalFormatting sqref="Z6">
    <cfRule type="cellIs" dxfId="514" priority="62" operator="equal">
      <formula>0</formula>
    </cfRule>
  </conditionalFormatting>
  <conditionalFormatting sqref="T6:AA6 AC6">
    <cfRule type="cellIs" dxfId="513" priority="60" operator="greaterThan">
      <formula>0</formula>
    </cfRule>
  </conditionalFormatting>
  <conditionalFormatting sqref="AR58:AU58">
    <cfRule type="cellIs" dxfId="512" priority="59" operator="equal">
      <formula>0</formula>
    </cfRule>
  </conditionalFormatting>
  <conditionalFormatting sqref="AS58 AU58">
    <cfRule type="cellIs" dxfId="511" priority="57" operator="lessThan">
      <formula>0</formula>
    </cfRule>
    <cfRule type="cellIs" dxfId="510" priority="58" operator="greaterThan">
      <formula>0</formula>
    </cfRule>
  </conditionalFormatting>
  <conditionalFormatting sqref="H58:I58 K58:L58 N58:O58 R58">
    <cfRule type="cellIs" dxfId="508" priority="53" operator="equal">
      <formula>0</formula>
    </cfRule>
  </conditionalFormatting>
  <conditionalFormatting sqref="O64">
    <cfRule type="cellIs" dxfId="506" priority="39" operator="equal">
      <formula>0</formula>
    </cfRule>
  </conditionalFormatting>
  <conditionalFormatting sqref="K58:L58 H58:I58 N58:O58 R58">
    <cfRule type="cellIs" dxfId="505" priority="52" operator="greaterThan">
      <formula>0</formula>
    </cfRule>
  </conditionalFormatting>
  <conditionalFormatting sqref="G58">
    <cfRule type="cellIs" dxfId="504" priority="51" operator="equal">
      <formula>0</formula>
    </cfRule>
  </conditionalFormatting>
  <conditionalFormatting sqref="G58">
    <cfRule type="cellIs" dxfId="503" priority="50" operator="greaterThan">
      <formula>0</formula>
    </cfRule>
  </conditionalFormatting>
  <conditionalFormatting sqref="P64 R64">
    <cfRule type="cellIs" dxfId="502" priority="42" operator="equal">
      <formula>0</formula>
    </cfRule>
  </conditionalFormatting>
  <conditionalFormatting sqref="M64">
    <cfRule type="cellIs" dxfId="501" priority="41" operator="equal">
      <formula>0</formula>
    </cfRule>
  </conditionalFormatting>
  <conditionalFormatting sqref="T58:AA58 AC58">
    <cfRule type="cellIs" dxfId="500" priority="49" operator="equal">
      <formula>0</formula>
    </cfRule>
  </conditionalFormatting>
  <conditionalFormatting sqref="AC58">
    <cfRule type="cellIs" dxfId="499" priority="48" operator="greaterThan">
      <formula>0</formula>
    </cfRule>
  </conditionalFormatting>
  <conditionalFormatting sqref="AC58">
    <cfRule type="cellIs" dxfId="498" priority="47" operator="lessThan">
      <formula>0</formula>
    </cfRule>
  </conditionalFormatting>
  <conditionalFormatting sqref="T58:AA58 AC58">
    <cfRule type="cellIs" dxfId="497" priority="46" operator="greaterThan">
      <formula>0</formula>
    </cfRule>
  </conditionalFormatting>
  <conditionalFormatting sqref="Q2:Q63">
    <cfRule type="cellIs" dxfId="496" priority="45" operator="equal">
      <formula>0</formula>
    </cfRule>
  </conditionalFormatting>
  <conditionalFormatting sqref="Q2:Q63">
    <cfRule type="cellIs" dxfId="495" priority="44" operator="greaterThan">
      <formula>0</formula>
    </cfRule>
  </conditionalFormatting>
  <conditionalFormatting sqref="T64:U64 G64:I64 K64 W64:AA64">
    <cfRule type="cellIs" dxfId="494" priority="43" operator="equal">
      <formula>0</formula>
    </cfRule>
  </conditionalFormatting>
  <conditionalFormatting sqref="AB64:AC64">
    <cfRule type="cellIs" dxfId="493" priority="40" operator="equal">
      <formula>0</formula>
    </cfRule>
  </conditionalFormatting>
  <conditionalFormatting sqref="AC64">
    <cfRule type="cellIs" dxfId="492" priority="38" operator="greaterThan">
      <formula>0</formula>
    </cfRule>
  </conditionalFormatting>
  <conditionalFormatting sqref="L64">
    <cfRule type="cellIs" dxfId="491" priority="37" operator="equal">
      <formula>0</formula>
    </cfRule>
  </conditionalFormatting>
  <conditionalFormatting sqref="J64">
    <cfRule type="cellIs" dxfId="490" priority="36" operator="equal">
      <formula>0</formula>
    </cfRule>
  </conditionalFormatting>
  <conditionalFormatting sqref="V64">
    <cfRule type="cellIs" dxfId="489" priority="35" operator="equal">
      <formula>0</formula>
    </cfRule>
  </conditionalFormatting>
  <conditionalFormatting sqref="N64">
    <cfRule type="cellIs" dxfId="488" priority="34" operator="equal">
      <formula>0</formula>
    </cfRule>
  </conditionalFormatting>
  <conditionalFormatting sqref="Q64">
    <cfRule type="cellIs" dxfId="487" priority="33" operator="equal">
      <formula>0</formula>
    </cfRule>
  </conditionalFormatting>
  <conditionalFormatting sqref="O2:P2 M2">
    <cfRule type="cellIs" dxfId="486" priority="32" operator="equal">
      <formula>0</formula>
    </cfRule>
  </conditionalFormatting>
  <conditionalFormatting sqref="G2:H2">
    <cfRule type="cellIs" dxfId="485" priority="31" operator="equal">
      <formula>0</formula>
    </cfRule>
  </conditionalFormatting>
  <conditionalFormatting sqref="K2">
    <cfRule type="cellIs" dxfId="484" priority="30" operator="equal">
      <formula>0</formula>
    </cfRule>
  </conditionalFormatting>
  <conditionalFormatting sqref="L2">
    <cfRule type="cellIs" dxfId="483" priority="29" operator="equal">
      <formula>0</formula>
    </cfRule>
  </conditionalFormatting>
  <conditionalFormatting sqref="I2">
    <cfRule type="cellIs" dxfId="482" priority="28" operator="equal">
      <formula>0</formula>
    </cfRule>
  </conditionalFormatting>
  <conditionalFormatting sqref="J2">
    <cfRule type="cellIs" dxfId="481" priority="27" operator="equal">
      <formula>0</formula>
    </cfRule>
  </conditionalFormatting>
  <conditionalFormatting sqref="N2">
    <cfRule type="cellIs" dxfId="480" priority="26" operator="equal">
      <formula>0</formula>
    </cfRule>
  </conditionalFormatting>
  <conditionalFormatting sqref="G2:P2">
    <cfRule type="cellIs" dxfId="479" priority="25" operator="greaterThan">
      <formula>0</formula>
    </cfRule>
  </conditionalFormatting>
  <conditionalFormatting sqref="M2">
    <cfRule type="cellIs" dxfId="478" priority="24" operator="equal">
      <formula>0</formula>
    </cfRule>
  </conditionalFormatting>
  <conditionalFormatting sqref="U2">
    <cfRule type="cellIs" dxfId="477" priority="23" operator="equal">
      <formula>0</formula>
    </cfRule>
  </conditionalFormatting>
  <conditionalFormatting sqref="U2">
    <cfRule type="cellIs" dxfId="476" priority="22" operator="greaterThan">
      <formula>0</formula>
    </cfRule>
  </conditionalFormatting>
  <conditionalFormatting sqref="T2">
    <cfRule type="cellIs" dxfId="475" priority="21" operator="equal">
      <formula>0</formula>
    </cfRule>
  </conditionalFormatting>
  <conditionalFormatting sqref="T2">
    <cfRule type="cellIs" dxfId="474" priority="20" operator="greaterThan">
      <formula>0</formula>
    </cfRule>
  </conditionalFormatting>
  <conditionalFormatting sqref="AE13:AJ20 AE27:AJ38 AE44:AJ56 AE59:AJ62">
    <cfRule type="cellIs" dxfId="473" priority="19" operator="equal">
      <formula>0</formula>
    </cfRule>
  </conditionalFormatting>
  <conditionalFormatting sqref="AE42:AJ43">
    <cfRule type="cellIs" dxfId="472" priority="16" operator="equal">
      <formula>0</formula>
    </cfRule>
  </conditionalFormatting>
  <conditionalFormatting sqref="AE21:AJ21">
    <cfRule type="cellIs" dxfId="471" priority="15" operator="equal">
      <formula>0</formula>
    </cfRule>
  </conditionalFormatting>
  <conditionalFormatting sqref="AE39:AJ41 AE22:AJ25 AE2:AJ5 AE7:AJ11">
    <cfRule type="cellIs" dxfId="470" priority="18" operator="equal">
      <formula>0</formula>
    </cfRule>
  </conditionalFormatting>
  <conditionalFormatting sqref="AE63:AJ63">
    <cfRule type="cellIs" dxfId="469" priority="17" operator="equal">
      <formula>0</formula>
    </cfRule>
  </conditionalFormatting>
  <conditionalFormatting sqref="AE26:AJ26">
    <cfRule type="cellIs" dxfId="468" priority="14" operator="equal">
      <formula>0</formula>
    </cfRule>
  </conditionalFormatting>
  <conditionalFormatting sqref="AE53:AJ56 AE59:AJ63">
    <cfRule type="cellIs" dxfId="467" priority="13" operator="greaterThan">
      <formula>0</formula>
    </cfRule>
  </conditionalFormatting>
  <conditionalFormatting sqref="AE13:AJ52 AE2:AJ5 AE7:AJ11">
    <cfRule type="cellIs" dxfId="466" priority="12" operator="greaterThan">
      <formula>0</formula>
    </cfRule>
  </conditionalFormatting>
  <conditionalFormatting sqref="AE12:AJ12">
    <cfRule type="cellIs" dxfId="465" priority="11" operator="equal">
      <formula>0</formula>
    </cfRule>
  </conditionalFormatting>
  <conditionalFormatting sqref="AE12:AJ12">
    <cfRule type="cellIs" dxfId="464" priority="10" operator="greaterThan">
      <formula>0</formula>
    </cfRule>
  </conditionalFormatting>
  <conditionalFormatting sqref="AE57:AJ57">
    <cfRule type="cellIs" dxfId="463" priority="9" operator="equal">
      <formula>0</formula>
    </cfRule>
  </conditionalFormatting>
  <conditionalFormatting sqref="AE57:AJ57">
    <cfRule type="cellIs" dxfId="462" priority="8" operator="greaterThan">
      <formula>0</formula>
    </cfRule>
  </conditionalFormatting>
  <conditionalFormatting sqref="AE57:AF57">
    <cfRule type="cellIs" dxfId="461" priority="7" operator="greaterThan">
      <formula>0</formula>
    </cfRule>
  </conditionalFormatting>
  <conditionalFormatting sqref="AE6:AJ6">
    <cfRule type="cellIs" dxfId="460" priority="6" operator="equal">
      <formula>0</formula>
    </cfRule>
  </conditionalFormatting>
  <conditionalFormatting sqref="AE6:AJ6">
    <cfRule type="cellIs" dxfId="459" priority="5" operator="greaterThan">
      <formula>0</formula>
    </cfRule>
  </conditionalFormatting>
  <conditionalFormatting sqref="AE58:AJ58">
    <cfRule type="cellIs" dxfId="458" priority="4" operator="equal">
      <formula>0</formula>
    </cfRule>
  </conditionalFormatting>
  <conditionalFormatting sqref="AE58:AJ58">
    <cfRule type="cellIs" dxfId="457" priority="3" operator="greaterThan">
      <formula>0</formula>
    </cfRule>
  </conditionalFormatting>
  <conditionalFormatting sqref="AB2:AB63">
    <cfRule type="cellIs" dxfId="456" priority="2" operator="equal">
      <formula>0</formula>
    </cfRule>
  </conditionalFormatting>
  <conditionalFormatting sqref="AB2:AB63">
    <cfRule type="cellIs" dxfId="455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F601"/>
  <sheetViews>
    <sheetView showGridLines="0" zoomScale="40" zoomScaleNormal="40" workbookViewId="0">
      <selection activeCell="AO7" sqref="AO7"/>
    </sheetView>
  </sheetViews>
  <sheetFormatPr defaultColWidth="0" defaultRowHeight="13.2" customHeight="1"/>
  <cols>
    <col min="1" max="1" width="17.88671875" style="130" customWidth="1"/>
    <col min="2" max="2" width="35.6640625" style="81" customWidth="1"/>
    <col min="3" max="3" width="16.44140625" style="82" customWidth="1"/>
    <col min="4" max="4" width="40.88671875" style="82" bestFit="1" customWidth="1"/>
    <col min="5" max="5" width="14.5546875" style="88" customWidth="1"/>
    <col min="6" max="6" width="4.109375" customWidth="1"/>
    <col min="7" max="8" width="14.33203125" style="88" customWidth="1"/>
    <col min="9" max="11" width="13.109375" style="88" customWidth="1"/>
    <col min="12" max="12" width="13.109375" customWidth="1"/>
    <col min="13" max="14" width="12.109375" customWidth="1"/>
    <col min="15" max="15" width="13.109375" customWidth="1"/>
    <col min="16" max="16" width="14.33203125" style="88" customWidth="1"/>
    <col min="17" max="18" width="13.109375" style="122" customWidth="1"/>
    <col min="19" max="19" width="3.6640625" customWidth="1"/>
    <col min="20" max="21" width="14" style="130" customWidth="1"/>
    <col min="22" max="22" width="12.5546875" style="130" customWidth="1"/>
    <col min="23" max="23" width="14" style="130" customWidth="1"/>
    <col min="24" max="24" width="12.44140625" style="130" customWidth="1"/>
    <col min="25" max="26" width="13.44140625" style="130" customWidth="1"/>
    <col min="27" max="27" width="13" style="130" customWidth="1"/>
    <col min="28" max="29" width="13.44140625" style="130" customWidth="1"/>
    <col min="30" max="30" width="5.6640625" customWidth="1"/>
    <col min="31" max="31" width="30.109375" style="95" customWidth="1"/>
    <col min="32" max="32" width="27.109375" style="95" customWidth="1"/>
    <col min="33" max="33" width="21.6640625" style="95" customWidth="1"/>
    <col min="34" max="34" width="20.88671875" style="95" customWidth="1"/>
    <col min="35" max="36" width="34" style="95" customWidth="1"/>
    <col min="37" max="37" width="18" customWidth="1"/>
    <col min="38" max="38" width="29.109375" customWidth="1"/>
    <col min="39" max="39" width="25.44140625" customWidth="1"/>
    <col min="40" max="40" width="19.33203125" customWidth="1"/>
    <col min="41" max="41" width="30.88671875" customWidth="1"/>
    <col min="42" max="42" width="23.109375" customWidth="1"/>
    <col min="43" max="43" width="14.109375" hidden="1" customWidth="1"/>
    <col min="44" max="48" width="14.33203125" hidden="1" customWidth="1"/>
    <col min="49" max="50" width="9.109375" hidden="1" customWidth="1"/>
    <col min="51" max="51" width="29.33203125" style="130" hidden="1" customWidth="1"/>
    <col min="52" max="52" width="10.44140625" style="130" hidden="1" customWidth="1"/>
    <col min="53" max="54" width="9.109375" style="130" hidden="1" customWidth="1"/>
    <col min="55" max="58" width="10.44140625" style="130" hidden="1" customWidth="1"/>
    <col min="59" max="16384" width="9.109375" style="130" hidden="1"/>
  </cols>
  <sheetData>
    <row r="1" spans="1:51" s="21" customFormat="1" ht="111" customHeight="1">
      <c r="A1" s="15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4" t="s">
        <v>10</v>
      </c>
      <c r="M1" s="5" t="s">
        <v>11</v>
      </c>
      <c r="N1" s="6" t="s">
        <v>12</v>
      </c>
      <c r="O1" s="7" t="s">
        <v>13</v>
      </c>
      <c r="P1" s="8" t="s">
        <v>14</v>
      </c>
      <c r="Q1" s="9" t="s">
        <v>15</v>
      </c>
      <c r="R1" s="10" t="s">
        <v>16</v>
      </c>
      <c r="S1"/>
      <c r="T1" s="11" t="s">
        <v>17</v>
      </c>
      <c r="U1" s="3" t="s">
        <v>18</v>
      </c>
      <c r="V1" s="12" t="s">
        <v>19</v>
      </c>
      <c r="W1" s="13" t="s">
        <v>20</v>
      </c>
      <c r="X1" s="12" t="s">
        <v>21</v>
      </c>
      <c r="Y1" s="13" t="s">
        <v>22</v>
      </c>
      <c r="Z1" s="12" t="s">
        <v>23</v>
      </c>
      <c r="AA1" s="13" t="s">
        <v>24</v>
      </c>
      <c r="AB1" s="14" t="s">
        <v>25</v>
      </c>
      <c r="AC1" s="153" t="s">
        <v>26</v>
      </c>
      <c r="AD1"/>
      <c r="AE1" s="16" t="s">
        <v>27</v>
      </c>
      <c r="AF1" s="16" t="s">
        <v>28</v>
      </c>
      <c r="AG1" s="17" t="s">
        <v>29</v>
      </c>
      <c r="AH1" s="17" t="s">
        <v>30</v>
      </c>
      <c r="AI1" s="17" t="s">
        <v>31</v>
      </c>
      <c r="AJ1" s="18" t="s">
        <v>32</v>
      </c>
      <c r="AK1"/>
      <c r="AL1"/>
      <c r="AM1"/>
      <c r="AN1"/>
      <c r="AO1"/>
      <c r="AP1"/>
      <c r="AQ1"/>
      <c r="AR1" s="15" t="s">
        <v>33</v>
      </c>
      <c r="AS1" s="15" t="s">
        <v>34</v>
      </c>
      <c r="AT1" s="19" t="s">
        <v>35</v>
      </c>
      <c r="AU1" s="19" t="s">
        <v>34</v>
      </c>
      <c r="AV1"/>
      <c r="AW1"/>
      <c r="AX1"/>
      <c r="AY1" s="20" t="s">
        <v>36</v>
      </c>
    </row>
    <row r="2" spans="1:51" s="40" customFormat="1" ht="17.25" customHeight="1">
      <c r="A2" s="157"/>
      <c r="B2" s="22" t="s">
        <v>37</v>
      </c>
      <c r="C2" s="22" t="s">
        <v>38</v>
      </c>
      <c r="D2" s="22" t="s">
        <v>39</v>
      </c>
      <c r="E2" s="23" t="s">
        <v>40</v>
      </c>
      <c r="F2"/>
      <c r="G2" s="24"/>
      <c r="H2" s="24"/>
      <c r="I2" s="25"/>
      <c r="J2" s="26" t="str">
        <f>IF(G2+I2=0,"",G2+I2)</f>
        <v/>
      </c>
      <c r="K2" s="27"/>
      <c r="L2" s="25"/>
      <c r="M2" s="26" t="str">
        <f>IF(K2+L2=0,"",K2+L2)</f>
        <v/>
      </c>
      <c r="N2" s="27"/>
      <c r="O2" s="24"/>
      <c r="P2" s="27" t="str">
        <f>IFERROR(O2/M2,"")</f>
        <v/>
      </c>
      <c r="Q2" s="43" t="str">
        <f t="shared" ref="Q2:Q63" si="0">IFERROR(SUM(P2*R2/1000000*M2),"")</f>
        <v/>
      </c>
      <c r="R2" s="158"/>
      <c r="S2"/>
      <c r="T2" s="31"/>
      <c r="U2" s="32"/>
      <c r="V2" s="33"/>
      <c r="W2" s="32"/>
      <c r="X2" s="33"/>
      <c r="Y2" s="32"/>
      <c r="Z2" s="33"/>
      <c r="AA2" s="32"/>
      <c r="AB2" s="35">
        <f>SUM(T2:AA2)</f>
        <v>0</v>
      </c>
      <c r="AC2" s="36">
        <f t="shared" ref="AC2:AC62" si="1">IF(SUM(T2:AA2)&gt;0,Q2-AB2,0)</f>
        <v>0</v>
      </c>
      <c r="AD2"/>
      <c r="AE2" s="37"/>
      <c r="AF2" s="37"/>
      <c r="AG2" s="37"/>
      <c r="AH2" s="37"/>
      <c r="AI2" s="37"/>
      <c r="AJ2" s="37"/>
      <c r="AK2"/>
      <c r="AL2"/>
      <c r="AM2"/>
      <c r="AN2"/>
      <c r="AO2"/>
      <c r="AP2"/>
      <c r="AQ2"/>
      <c r="AR2" s="32">
        <f>IFERROR(IF(M2&gt;0,M2*P2,0),0)</f>
        <v>0</v>
      </c>
      <c r="AS2" s="35">
        <f t="shared" ref="AS2:AS63" si="2">AR2-O2</f>
        <v>0</v>
      </c>
      <c r="AT2" s="32">
        <f>IFERROR((O2*R2)/10^6,"")</f>
        <v>0</v>
      </c>
      <c r="AU2" s="38" t="e">
        <f t="shared" ref="AU2:AU63" si="3">AT2-Q2</f>
        <v>#VALUE!</v>
      </c>
      <c r="AV2" s="35"/>
      <c r="AW2"/>
      <c r="AX2"/>
      <c r="AY2" s="39"/>
    </row>
    <row r="3" spans="1:51" s="40" customFormat="1" ht="17.25" customHeight="1">
      <c r="A3" s="157"/>
      <c r="B3" s="22" t="s">
        <v>37</v>
      </c>
      <c r="C3" s="22" t="s">
        <v>41</v>
      </c>
      <c r="D3" s="22" t="s">
        <v>42</v>
      </c>
      <c r="E3" s="23" t="s">
        <v>40</v>
      </c>
      <c r="F3"/>
      <c r="G3" s="24"/>
      <c r="H3" s="24"/>
      <c r="I3" s="25"/>
      <c r="J3" s="26" t="str">
        <f t="shared" ref="J3:J63" si="4">IF(G3+I3=0,"",G3+I3)</f>
        <v/>
      </c>
      <c r="K3" s="27"/>
      <c r="L3" s="25"/>
      <c r="M3" s="26" t="str">
        <f t="shared" ref="M3:M63" si="5">IF(K3+L3=0,"",K3+L3)</f>
        <v/>
      </c>
      <c r="N3" s="27"/>
      <c r="O3" s="24"/>
      <c r="P3" s="27" t="str">
        <f t="shared" ref="P3:P63" si="6">IFERROR(O3/M3,"")</f>
        <v/>
      </c>
      <c r="Q3" s="43" t="str">
        <f t="shared" si="0"/>
        <v/>
      </c>
      <c r="R3" s="158"/>
      <c r="S3"/>
      <c r="T3" s="41"/>
      <c r="U3" s="42"/>
      <c r="V3" s="35"/>
      <c r="W3" s="42"/>
      <c r="X3" s="35"/>
      <c r="Y3" s="42"/>
      <c r="Z3" s="35"/>
      <c r="AA3" s="42"/>
      <c r="AB3" s="35">
        <f t="shared" ref="AB3:AB63" si="7">SUM(T3:AA3)</f>
        <v>0</v>
      </c>
      <c r="AC3" s="44">
        <f t="shared" si="1"/>
        <v>0</v>
      </c>
      <c r="AD3"/>
      <c r="AE3" s="37"/>
      <c r="AF3" s="37"/>
      <c r="AG3" s="37"/>
      <c r="AH3" s="37"/>
      <c r="AI3" s="37"/>
      <c r="AJ3" s="37"/>
      <c r="AK3"/>
      <c r="AL3"/>
      <c r="AM3"/>
      <c r="AN3"/>
      <c r="AO3"/>
      <c r="AP3"/>
      <c r="AQ3"/>
      <c r="AR3" s="42">
        <f t="shared" ref="AR3:AR63" si="8">IFERROR(IF(M3&gt;0,M3*P3,0),0)</f>
        <v>0</v>
      </c>
      <c r="AS3" s="35">
        <f t="shared" si="2"/>
        <v>0</v>
      </c>
      <c r="AT3" s="42">
        <f t="shared" ref="AT3:AT63" si="9">IFERROR((O3*R3)/10^6,"")</f>
        <v>0</v>
      </c>
      <c r="AU3" s="45" t="e">
        <f t="shared" si="3"/>
        <v>#VALUE!</v>
      </c>
      <c r="AV3"/>
      <c r="AW3"/>
      <c r="AX3"/>
      <c r="AY3" s="39" t="s">
        <v>43</v>
      </c>
    </row>
    <row r="4" spans="1:51" s="40" customFormat="1" ht="17.25" customHeight="1" thickBot="1">
      <c r="A4" s="157"/>
      <c r="B4" s="22" t="s">
        <v>44</v>
      </c>
      <c r="C4" s="22" t="s">
        <v>45</v>
      </c>
      <c r="D4" s="22" t="s">
        <v>46</v>
      </c>
      <c r="E4" s="23" t="s">
        <v>47</v>
      </c>
      <c r="F4"/>
      <c r="G4" s="24"/>
      <c r="H4" s="24"/>
      <c r="I4" s="25"/>
      <c r="J4" s="26" t="str">
        <f t="shared" si="4"/>
        <v/>
      </c>
      <c r="K4" s="27"/>
      <c r="L4" s="25"/>
      <c r="M4" s="26" t="str">
        <f t="shared" si="5"/>
        <v/>
      </c>
      <c r="N4" s="27"/>
      <c r="O4" s="24"/>
      <c r="P4" s="27" t="str">
        <f t="shared" si="6"/>
        <v/>
      </c>
      <c r="Q4" s="43" t="str">
        <f t="shared" si="0"/>
        <v/>
      </c>
      <c r="R4" s="158"/>
      <c r="S4"/>
      <c r="T4" s="41"/>
      <c r="U4" s="42"/>
      <c r="V4" s="35"/>
      <c r="W4" s="42"/>
      <c r="X4" s="35"/>
      <c r="Y4" s="42"/>
      <c r="Z4" s="35"/>
      <c r="AA4" s="42"/>
      <c r="AB4" s="35">
        <f t="shared" si="7"/>
        <v>0</v>
      </c>
      <c r="AC4" s="44">
        <f t="shared" si="1"/>
        <v>0</v>
      </c>
      <c r="AD4"/>
      <c r="AE4" s="37"/>
      <c r="AF4" s="37"/>
      <c r="AG4" s="37"/>
      <c r="AH4" s="37"/>
      <c r="AI4" s="37"/>
      <c r="AJ4" s="37"/>
      <c r="AK4"/>
      <c r="AL4"/>
      <c r="AM4"/>
      <c r="AN4"/>
      <c r="AO4"/>
      <c r="AP4"/>
      <c r="AQ4"/>
      <c r="AR4" s="42">
        <f t="shared" si="8"/>
        <v>0</v>
      </c>
      <c r="AS4" s="35">
        <f t="shared" si="2"/>
        <v>0</v>
      </c>
      <c r="AT4" s="42">
        <f t="shared" si="9"/>
        <v>0</v>
      </c>
      <c r="AU4" s="45" t="e">
        <f t="shared" si="3"/>
        <v>#VALUE!</v>
      </c>
      <c r="AV4"/>
      <c r="AW4"/>
      <c r="AX4"/>
      <c r="AY4" s="46" t="s">
        <v>48</v>
      </c>
    </row>
    <row r="5" spans="1:51" s="40" customFormat="1" ht="17.25" customHeight="1">
      <c r="A5" s="157"/>
      <c r="B5" s="22" t="s">
        <v>49</v>
      </c>
      <c r="C5" s="22" t="s">
        <v>50</v>
      </c>
      <c r="D5" s="22" t="s">
        <v>51</v>
      </c>
      <c r="E5" s="23" t="s">
        <v>47</v>
      </c>
      <c r="F5"/>
      <c r="G5" s="24"/>
      <c r="H5" s="24"/>
      <c r="I5" s="25"/>
      <c r="J5" s="26" t="str">
        <f t="shared" si="4"/>
        <v/>
      </c>
      <c r="K5" s="27"/>
      <c r="L5" s="25"/>
      <c r="M5" s="26" t="str">
        <f t="shared" si="5"/>
        <v/>
      </c>
      <c r="N5" s="27"/>
      <c r="O5" s="24"/>
      <c r="P5" s="27" t="str">
        <f t="shared" si="6"/>
        <v/>
      </c>
      <c r="Q5" s="43" t="str">
        <f t="shared" si="0"/>
        <v/>
      </c>
      <c r="R5" s="158"/>
      <c r="S5"/>
      <c r="T5" s="41"/>
      <c r="U5" s="42"/>
      <c r="V5" s="35"/>
      <c r="W5" s="42"/>
      <c r="X5" s="35"/>
      <c r="Y5" s="42"/>
      <c r="Z5" s="35"/>
      <c r="AA5" s="42"/>
      <c r="AB5" s="35">
        <f t="shared" si="7"/>
        <v>0</v>
      </c>
      <c r="AC5" s="44">
        <f t="shared" si="1"/>
        <v>0</v>
      </c>
      <c r="AD5"/>
      <c r="AE5" s="37"/>
      <c r="AF5" s="37"/>
      <c r="AG5" s="37"/>
      <c r="AH5" s="37"/>
      <c r="AI5" s="37"/>
      <c r="AJ5" s="37"/>
      <c r="AK5"/>
      <c r="AL5"/>
      <c r="AM5"/>
      <c r="AN5"/>
      <c r="AO5"/>
      <c r="AP5"/>
      <c r="AQ5"/>
      <c r="AR5" s="42">
        <f t="shared" si="8"/>
        <v>0</v>
      </c>
      <c r="AS5" s="35">
        <f t="shared" si="2"/>
        <v>0</v>
      </c>
      <c r="AT5" s="42">
        <f t="shared" si="9"/>
        <v>0</v>
      </c>
      <c r="AU5" s="45" t="e">
        <f t="shared" si="3"/>
        <v>#VALUE!</v>
      </c>
      <c r="AV5"/>
      <c r="AW5"/>
      <c r="AX5"/>
    </row>
    <row r="6" spans="1:51" s="40" customFormat="1" ht="17.25" customHeight="1">
      <c r="A6" s="157"/>
      <c r="B6" s="22" t="s">
        <v>52</v>
      </c>
      <c r="C6" s="22" t="s">
        <v>53</v>
      </c>
      <c r="D6" s="22" t="s">
        <v>54</v>
      </c>
      <c r="E6" s="23" t="s">
        <v>40</v>
      </c>
      <c r="F6"/>
      <c r="G6" s="24"/>
      <c r="H6" s="24"/>
      <c r="I6" s="25"/>
      <c r="J6" s="26" t="str">
        <f t="shared" si="4"/>
        <v/>
      </c>
      <c r="K6" s="27"/>
      <c r="L6" s="25"/>
      <c r="M6" s="26" t="str">
        <f t="shared" si="5"/>
        <v/>
      </c>
      <c r="N6" s="27"/>
      <c r="O6" s="24"/>
      <c r="P6" s="27" t="str">
        <f t="shared" si="6"/>
        <v/>
      </c>
      <c r="Q6" s="43" t="str">
        <f t="shared" si="0"/>
        <v/>
      </c>
      <c r="R6" s="158"/>
      <c r="S6"/>
      <c r="T6" s="41"/>
      <c r="U6" s="42"/>
      <c r="V6" s="35"/>
      <c r="W6" s="42"/>
      <c r="X6" s="35"/>
      <c r="Y6" s="42"/>
      <c r="Z6" s="35"/>
      <c r="AA6" s="42"/>
      <c r="AB6" s="35">
        <f t="shared" si="7"/>
        <v>0</v>
      </c>
      <c r="AC6" s="44">
        <f t="shared" ref="AC6" si="10">IF(SUM(T6:AA6)&gt;0,Q6-AB6,0)</f>
        <v>0</v>
      </c>
      <c r="AD6"/>
      <c r="AE6" s="37"/>
      <c r="AF6" s="37"/>
      <c r="AG6" s="37"/>
      <c r="AH6" s="37"/>
      <c r="AI6" s="37"/>
      <c r="AJ6" s="37"/>
      <c r="AK6"/>
      <c r="AL6"/>
      <c r="AM6"/>
      <c r="AN6"/>
      <c r="AO6"/>
      <c r="AP6"/>
      <c r="AQ6"/>
      <c r="AR6" s="42">
        <f t="shared" si="8"/>
        <v>0</v>
      </c>
      <c r="AS6" s="35">
        <f t="shared" si="2"/>
        <v>0</v>
      </c>
      <c r="AT6" s="42">
        <f t="shared" si="9"/>
        <v>0</v>
      </c>
      <c r="AU6" s="45" t="e">
        <f t="shared" si="3"/>
        <v>#VALUE!</v>
      </c>
      <c r="AV6"/>
      <c r="AW6"/>
      <c r="AX6"/>
    </row>
    <row r="7" spans="1:51" s="40" customFormat="1" ht="17.25" customHeight="1">
      <c r="A7" s="157"/>
      <c r="B7" s="22" t="s">
        <v>55</v>
      </c>
      <c r="C7" s="22" t="s">
        <v>56</v>
      </c>
      <c r="D7" s="22" t="s">
        <v>57</v>
      </c>
      <c r="E7" s="23" t="s">
        <v>40</v>
      </c>
      <c r="F7"/>
      <c r="G7" s="24"/>
      <c r="H7" s="24"/>
      <c r="I7" s="25"/>
      <c r="J7" s="26" t="str">
        <f t="shared" si="4"/>
        <v/>
      </c>
      <c r="K7" s="27"/>
      <c r="L7" s="25"/>
      <c r="M7" s="26" t="str">
        <f t="shared" si="5"/>
        <v/>
      </c>
      <c r="N7" s="27"/>
      <c r="O7" s="24"/>
      <c r="P7" s="27" t="str">
        <f t="shared" si="6"/>
        <v/>
      </c>
      <c r="Q7" s="43" t="str">
        <f t="shared" si="0"/>
        <v/>
      </c>
      <c r="R7" s="158"/>
      <c r="S7"/>
      <c r="T7" s="41"/>
      <c r="U7" s="42"/>
      <c r="V7" s="35"/>
      <c r="W7" s="42"/>
      <c r="X7" s="35"/>
      <c r="Y7" s="42"/>
      <c r="Z7" s="35"/>
      <c r="AA7" s="42"/>
      <c r="AB7" s="35">
        <f t="shared" si="7"/>
        <v>0</v>
      </c>
      <c r="AC7" s="44">
        <f t="shared" si="1"/>
        <v>0</v>
      </c>
      <c r="AD7"/>
      <c r="AE7" s="37"/>
      <c r="AF7" s="37"/>
      <c r="AG7" s="37"/>
      <c r="AH7" s="37"/>
      <c r="AI7" s="37"/>
      <c r="AJ7" s="37"/>
      <c r="AK7"/>
      <c r="AL7"/>
      <c r="AM7"/>
      <c r="AN7"/>
      <c r="AO7"/>
      <c r="AP7"/>
      <c r="AQ7"/>
      <c r="AR7" s="42">
        <f t="shared" si="8"/>
        <v>0</v>
      </c>
      <c r="AS7" s="35">
        <f t="shared" si="2"/>
        <v>0</v>
      </c>
      <c r="AT7" s="42">
        <f t="shared" si="9"/>
        <v>0</v>
      </c>
      <c r="AU7" s="45" t="e">
        <f t="shared" si="3"/>
        <v>#VALUE!</v>
      </c>
      <c r="AV7"/>
      <c r="AW7"/>
      <c r="AX7"/>
    </row>
    <row r="8" spans="1:51" s="47" customFormat="1" ht="17.25" customHeight="1">
      <c r="A8" s="157"/>
      <c r="B8" s="22" t="s">
        <v>58</v>
      </c>
      <c r="C8" s="22" t="s">
        <v>59</v>
      </c>
      <c r="D8" s="22" t="s">
        <v>60</v>
      </c>
      <c r="E8" s="23" t="s">
        <v>40</v>
      </c>
      <c r="F8"/>
      <c r="G8" s="24"/>
      <c r="H8" s="24"/>
      <c r="I8" s="25"/>
      <c r="J8" s="26" t="str">
        <f t="shared" si="4"/>
        <v/>
      </c>
      <c r="K8" s="27"/>
      <c r="L8" s="25"/>
      <c r="M8" s="26" t="str">
        <f t="shared" si="5"/>
        <v/>
      </c>
      <c r="N8" s="27"/>
      <c r="O8" s="24"/>
      <c r="P8" s="27" t="str">
        <f t="shared" si="6"/>
        <v/>
      </c>
      <c r="Q8" s="43" t="str">
        <f t="shared" si="0"/>
        <v/>
      </c>
      <c r="R8" s="158"/>
      <c r="S8"/>
      <c r="T8" s="41"/>
      <c r="U8" s="42"/>
      <c r="V8" s="35"/>
      <c r="W8" s="42"/>
      <c r="X8" s="35"/>
      <c r="Y8" s="42"/>
      <c r="Z8" s="35"/>
      <c r="AA8" s="42"/>
      <c r="AB8" s="35">
        <f t="shared" si="7"/>
        <v>0</v>
      </c>
      <c r="AC8" s="44">
        <f t="shared" si="1"/>
        <v>0</v>
      </c>
      <c r="AD8"/>
      <c r="AE8" s="37"/>
      <c r="AF8" s="37"/>
      <c r="AG8" s="37"/>
      <c r="AH8" s="37"/>
      <c r="AI8" s="37"/>
      <c r="AJ8" s="37"/>
      <c r="AK8"/>
      <c r="AL8"/>
      <c r="AM8"/>
      <c r="AN8"/>
      <c r="AO8"/>
      <c r="AP8"/>
      <c r="AQ8"/>
      <c r="AR8" s="42">
        <f t="shared" si="8"/>
        <v>0</v>
      </c>
      <c r="AS8" s="35">
        <f t="shared" si="2"/>
        <v>0</v>
      </c>
      <c r="AT8" s="42">
        <f t="shared" si="9"/>
        <v>0</v>
      </c>
      <c r="AU8" s="45" t="e">
        <f t="shared" si="3"/>
        <v>#VALUE!</v>
      </c>
      <c r="AV8"/>
      <c r="AW8"/>
      <c r="AX8"/>
    </row>
    <row r="9" spans="1:51" s="40" customFormat="1" ht="17.25" customHeight="1">
      <c r="A9" s="157"/>
      <c r="B9" s="48" t="s">
        <v>58</v>
      </c>
      <c r="C9" s="48" t="s">
        <v>56</v>
      </c>
      <c r="D9" s="22" t="s">
        <v>61</v>
      </c>
      <c r="E9" s="23" t="s">
        <v>40</v>
      </c>
      <c r="F9"/>
      <c r="G9" s="24"/>
      <c r="H9" s="24"/>
      <c r="I9" s="25"/>
      <c r="J9" s="26" t="str">
        <f t="shared" si="4"/>
        <v/>
      </c>
      <c r="K9" s="27"/>
      <c r="L9" s="25"/>
      <c r="M9" s="26" t="str">
        <f t="shared" si="5"/>
        <v/>
      </c>
      <c r="N9" s="27"/>
      <c r="O9" s="24"/>
      <c r="P9" s="27" t="str">
        <f t="shared" si="6"/>
        <v/>
      </c>
      <c r="Q9" s="43" t="str">
        <f t="shared" si="0"/>
        <v/>
      </c>
      <c r="R9" s="158"/>
      <c r="S9"/>
      <c r="T9" s="41"/>
      <c r="U9" s="42"/>
      <c r="V9" s="35"/>
      <c r="W9" s="42"/>
      <c r="X9" s="35"/>
      <c r="Y9" s="42"/>
      <c r="Z9" s="35"/>
      <c r="AA9" s="42"/>
      <c r="AB9" s="35">
        <f t="shared" si="7"/>
        <v>0</v>
      </c>
      <c r="AC9" s="44">
        <f t="shared" si="1"/>
        <v>0</v>
      </c>
      <c r="AD9"/>
      <c r="AE9" s="142"/>
      <c r="AF9" s="142"/>
      <c r="AG9" s="142"/>
      <c r="AH9" s="142"/>
      <c r="AI9" s="142"/>
      <c r="AJ9" s="142"/>
      <c r="AK9"/>
      <c r="AL9"/>
      <c r="AM9"/>
      <c r="AN9"/>
      <c r="AO9"/>
      <c r="AP9"/>
      <c r="AQ9"/>
      <c r="AR9" s="42">
        <f t="shared" si="8"/>
        <v>0</v>
      </c>
      <c r="AS9" s="35">
        <f t="shared" si="2"/>
        <v>0</v>
      </c>
      <c r="AT9" s="42">
        <f t="shared" si="9"/>
        <v>0</v>
      </c>
      <c r="AU9" s="45" t="e">
        <f t="shared" si="3"/>
        <v>#VALUE!</v>
      </c>
      <c r="AV9"/>
      <c r="AW9"/>
      <c r="AX9"/>
    </row>
    <row r="10" spans="1:51" s="40" customFormat="1" ht="17.25" customHeight="1">
      <c r="A10" s="157"/>
      <c r="B10" s="22" t="s">
        <v>62</v>
      </c>
      <c r="C10" s="22" t="s">
        <v>63</v>
      </c>
      <c r="D10" s="22" t="s">
        <v>64</v>
      </c>
      <c r="E10" s="23" t="s">
        <v>47</v>
      </c>
      <c r="F10"/>
      <c r="G10" s="24"/>
      <c r="H10" s="24"/>
      <c r="I10" s="25"/>
      <c r="J10" s="26" t="str">
        <f t="shared" si="4"/>
        <v/>
      </c>
      <c r="K10" s="27"/>
      <c r="L10" s="25"/>
      <c r="M10" s="26" t="str">
        <f t="shared" si="5"/>
        <v/>
      </c>
      <c r="N10" s="27"/>
      <c r="O10" s="24"/>
      <c r="P10" s="27" t="str">
        <f t="shared" si="6"/>
        <v/>
      </c>
      <c r="Q10" s="43" t="str">
        <f t="shared" si="0"/>
        <v/>
      </c>
      <c r="R10" s="158"/>
      <c r="S10"/>
      <c r="T10" s="41"/>
      <c r="U10" s="42"/>
      <c r="V10" s="35"/>
      <c r="W10" s="42"/>
      <c r="X10" s="35"/>
      <c r="Y10" s="42"/>
      <c r="Z10" s="35"/>
      <c r="AA10" s="42"/>
      <c r="AB10" s="35">
        <f t="shared" si="7"/>
        <v>0</v>
      </c>
      <c r="AC10" s="44">
        <f t="shared" si="1"/>
        <v>0</v>
      </c>
      <c r="AD10"/>
      <c r="AE10" s="37"/>
      <c r="AF10" s="37"/>
      <c r="AG10" s="37"/>
      <c r="AH10" s="37"/>
      <c r="AI10" s="37"/>
      <c r="AJ10" s="37"/>
      <c r="AK10"/>
      <c r="AL10"/>
      <c r="AM10"/>
      <c r="AN10"/>
      <c r="AO10"/>
      <c r="AP10"/>
      <c r="AQ10"/>
      <c r="AR10" s="42">
        <f t="shared" si="8"/>
        <v>0</v>
      </c>
      <c r="AS10" s="35">
        <f t="shared" si="2"/>
        <v>0</v>
      </c>
      <c r="AT10" s="42">
        <f t="shared" si="9"/>
        <v>0</v>
      </c>
      <c r="AU10" s="45" t="e">
        <f t="shared" si="3"/>
        <v>#VALUE!</v>
      </c>
      <c r="AV10"/>
      <c r="AW10"/>
      <c r="AX10"/>
    </row>
    <row r="11" spans="1:51" s="40" customFormat="1" ht="17.25" customHeight="1">
      <c r="A11" s="157"/>
      <c r="B11" s="22" t="s">
        <v>65</v>
      </c>
      <c r="C11" s="22" t="s">
        <v>66</v>
      </c>
      <c r="D11" s="22" t="s">
        <v>67</v>
      </c>
      <c r="E11" s="23" t="s">
        <v>47</v>
      </c>
      <c r="F11"/>
      <c r="G11" s="24"/>
      <c r="H11" s="24"/>
      <c r="I11" s="25"/>
      <c r="J11" s="26" t="str">
        <f t="shared" si="4"/>
        <v/>
      </c>
      <c r="K11" s="27"/>
      <c r="L11" s="25"/>
      <c r="M11" s="26" t="str">
        <f t="shared" si="5"/>
        <v/>
      </c>
      <c r="N11" s="27"/>
      <c r="O11" s="24"/>
      <c r="P11" s="27" t="str">
        <f t="shared" si="6"/>
        <v/>
      </c>
      <c r="Q11" s="43" t="str">
        <f t="shared" si="0"/>
        <v/>
      </c>
      <c r="R11" s="158"/>
      <c r="S11"/>
      <c r="T11" s="41"/>
      <c r="U11" s="42"/>
      <c r="V11" s="35"/>
      <c r="W11" s="42"/>
      <c r="X11" s="35"/>
      <c r="Y11" s="42"/>
      <c r="Z11" s="35"/>
      <c r="AA11" s="42"/>
      <c r="AB11" s="35">
        <f t="shared" si="7"/>
        <v>0</v>
      </c>
      <c r="AC11" s="44">
        <f t="shared" si="1"/>
        <v>0</v>
      </c>
      <c r="AD11"/>
      <c r="AE11" s="37"/>
      <c r="AF11" s="37"/>
      <c r="AG11" s="37"/>
      <c r="AH11" s="37"/>
      <c r="AI11" s="37"/>
      <c r="AJ11" s="37"/>
      <c r="AK11"/>
      <c r="AL11"/>
      <c r="AM11"/>
      <c r="AN11"/>
      <c r="AO11"/>
      <c r="AP11"/>
      <c r="AQ11"/>
      <c r="AR11" s="42">
        <f t="shared" si="8"/>
        <v>0</v>
      </c>
      <c r="AS11" s="35">
        <f t="shared" si="2"/>
        <v>0</v>
      </c>
      <c r="AT11" s="42">
        <f t="shared" si="9"/>
        <v>0</v>
      </c>
      <c r="AU11" s="45" t="e">
        <f t="shared" si="3"/>
        <v>#VALUE!</v>
      </c>
      <c r="AV11"/>
      <c r="AW11"/>
      <c r="AX11"/>
    </row>
    <row r="12" spans="1:51" s="40" customFormat="1" ht="17.25" customHeight="1">
      <c r="A12" s="157"/>
      <c r="B12" s="22" t="s">
        <v>68</v>
      </c>
      <c r="C12" s="22" t="s">
        <v>69</v>
      </c>
      <c r="D12" s="22" t="s">
        <v>70</v>
      </c>
      <c r="E12" s="23" t="s">
        <v>40</v>
      </c>
      <c r="F12"/>
      <c r="G12" s="24"/>
      <c r="H12" s="24"/>
      <c r="I12" s="25"/>
      <c r="J12" s="26" t="str">
        <f t="shared" si="4"/>
        <v/>
      </c>
      <c r="K12" s="27"/>
      <c r="L12" s="25"/>
      <c r="M12" s="26" t="str">
        <f t="shared" si="5"/>
        <v/>
      </c>
      <c r="N12" s="27"/>
      <c r="O12" s="24"/>
      <c r="P12" s="27" t="str">
        <f t="shared" si="6"/>
        <v/>
      </c>
      <c r="Q12" s="43" t="str">
        <f t="shared" si="0"/>
        <v/>
      </c>
      <c r="R12" s="158"/>
      <c r="S12"/>
      <c r="T12" s="41"/>
      <c r="U12" s="42"/>
      <c r="V12" s="35"/>
      <c r="W12" s="42"/>
      <c r="X12" s="35"/>
      <c r="Y12" s="42"/>
      <c r="Z12" s="35"/>
      <c r="AA12" s="42"/>
      <c r="AB12" s="35">
        <f t="shared" si="7"/>
        <v>0</v>
      </c>
      <c r="AC12" s="44">
        <f t="shared" si="1"/>
        <v>0</v>
      </c>
      <c r="AD12"/>
      <c r="AE12" s="37"/>
      <c r="AF12" s="37"/>
      <c r="AG12" s="37"/>
      <c r="AH12" s="37"/>
      <c r="AI12" s="37"/>
      <c r="AJ12" s="37"/>
      <c r="AK12"/>
      <c r="AL12"/>
      <c r="AM12"/>
      <c r="AN12"/>
      <c r="AO12"/>
      <c r="AP12"/>
      <c r="AQ12"/>
      <c r="AR12" s="42">
        <f t="shared" si="8"/>
        <v>0</v>
      </c>
      <c r="AS12" s="35">
        <f t="shared" si="2"/>
        <v>0</v>
      </c>
      <c r="AT12" s="42">
        <f t="shared" si="9"/>
        <v>0</v>
      </c>
      <c r="AU12" s="45" t="e">
        <f t="shared" si="3"/>
        <v>#VALUE!</v>
      </c>
      <c r="AV12"/>
      <c r="AW12"/>
      <c r="AX12"/>
    </row>
    <row r="13" spans="1:51" s="40" customFormat="1" ht="17.25" customHeight="1">
      <c r="A13" s="157"/>
      <c r="B13" s="22" t="s">
        <v>71</v>
      </c>
      <c r="C13" s="22" t="s">
        <v>72</v>
      </c>
      <c r="D13" s="22" t="s">
        <v>73</v>
      </c>
      <c r="E13" s="23" t="s">
        <v>74</v>
      </c>
      <c r="F13"/>
      <c r="G13" s="24"/>
      <c r="H13" s="24"/>
      <c r="I13" s="25"/>
      <c r="J13" s="26" t="str">
        <f t="shared" si="4"/>
        <v/>
      </c>
      <c r="K13" s="27"/>
      <c r="L13" s="25"/>
      <c r="M13" s="26" t="str">
        <f t="shared" si="5"/>
        <v/>
      </c>
      <c r="N13" s="27"/>
      <c r="O13" s="24"/>
      <c r="P13" s="27" t="str">
        <f t="shared" si="6"/>
        <v/>
      </c>
      <c r="Q13" s="43" t="str">
        <f t="shared" si="0"/>
        <v/>
      </c>
      <c r="R13" s="158"/>
      <c r="S13"/>
      <c r="T13" s="41"/>
      <c r="U13" s="42"/>
      <c r="V13" s="35"/>
      <c r="W13" s="42"/>
      <c r="X13" s="35"/>
      <c r="Y13" s="42"/>
      <c r="Z13" s="35"/>
      <c r="AA13" s="42"/>
      <c r="AB13" s="35">
        <f t="shared" si="7"/>
        <v>0</v>
      </c>
      <c r="AC13" s="44">
        <f t="shared" si="1"/>
        <v>0</v>
      </c>
      <c r="AD13"/>
      <c r="AE13" s="37"/>
      <c r="AF13" s="37"/>
      <c r="AG13" s="37"/>
      <c r="AH13" s="37"/>
      <c r="AI13" s="37"/>
      <c r="AJ13" s="37"/>
      <c r="AK13"/>
      <c r="AL13"/>
      <c r="AM13"/>
      <c r="AN13"/>
      <c r="AO13"/>
      <c r="AP13"/>
      <c r="AQ13"/>
      <c r="AR13" s="42">
        <f t="shared" si="8"/>
        <v>0</v>
      </c>
      <c r="AS13" s="35">
        <f t="shared" si="2"/>
        <v>0</v>
      </c>
      <c r="AT13" s="42">
        <f t="shared" si="9"/>
        <v>0</v>
      </c>
      <c r="AU13" s="45" t="e">
        <f t="shared" si="3"/>
        <v>#VALUE!</v>
      </c>
      <c r="AV13"/>
      <c r="AW13"/>
      <c r="AX13"/>
    </row>
    <row r="14" spans="1:51" s="40" customFormat="1" ht="17.25" customHeight="1">
      <c r="A14" s="157"/>
      <c r="B14" s="22" t="s">
        <v>71</v>
      </c>
      <c r="C14" s="22" t="s">
        <v>75</v>
      </c>
      <c r="D14" s="22" t="s">
        <v>76</v>
      </c>
      <c r="E14" s="23" t="s">
        <v>40</v>
      </c>
      <c r="F14"/>
      <c r="G14" s="24"/>
      <c r="H14" s="24"/>
      <c r="I14" s="25"/>
      <c r="J14" s="26" t="str">
        <f t="shared" si="4"/>
        <v/>
      </c>
      <c r="K14" s="27"/>
      <c r="L14" s="25"/>
      <c r="M14" s="26" t="str">
        <f t="shared" si="5"/>
        <v/>
      </c>
      <c r="N14" s="27"/>
      <c r="O14" s="24"/>
      <c r="P14" s="27" t="str">
        <f t="shared" si="6"/>
        <v/>
      </c>
      <c r="Q14" s="43" t="str">
        <f t="shared" si="0"/>
        <v/>
      </c>
      <c r="R14" s="158"/>
      <c r="S14"/>
      <c r="T14" s="41"/>
      <c r="U14" s="42"/>
      <c r="V14" s="35"/>
      <c r="W14" s="42"/>
      <c r="X14" s="35"/>
      <c r="Y14" s="42"/>
      <c r="Z14" s="35"/>
      <c r="AA14" s="42"/>
      <c r="AB14" s="35">
        <f t="shared" si="7"/>
        <v>0</v>
      </c>
      <c r="AC14" s="44">
        <f t="shared" si="1"/>
        <v>0</v>
      </c>
      <c r="AD14"/>
      <c r="AE14" s="143"/>
      <c r="AF14" s="143"/>
      <c r="AG14" s="143"/>
      <c r="AH14" s="143"/>
      <c r="AI14" s="143"/>
      <c r="AJ14" s="143"/>
      <c r="AK14"/>
      <c r="AL14"/>
      <c r="AM14"/>
      <c r="AN14"/>
      <c r="AO14"/>
      <c r="AP14"/>
      <c r="AQ14"/>
      <c r="AR14" s="42">
        <f t="shared" si="8"/>
        <v>0</v>
      </c>
      <c r="AS14" s="35">
        <f t="shared" si="2"/>
        <v>0</v>
      </c>
      <c r="AT14" s="42">
        <f t="shared" si="9"/>
        <v>0</v>
      </c>
      <c r="AU14" s="45" t="e">
        <f t="shared" si="3"/>
        <v>#VALUE!</v>
      </c>
      <c r="AV14"/>
      <c r="AW14"/>
      <c r="AX14"/>
    </row>
    <row r="15" spans="1:51" s="40" customFormat="1" ht="17.25" customHeight="1">
      <c r="A15" s="157"/>
      <c r="B15" s="22" t="s">
        <v>71</v>
      </c>
      <c r="C15" s="22" t="s">
        <v>45</v>
      </c>
      <c r="D15" s="22" t="s">
        <v>77</v>
      </c>
      <c r="E15" s="23" t="s">
        <v>47</v>
      </c>
      <c r="F15"/>
      <c r="G15" s="24"/>
      <c r="H15" s="24"/>
      <c r="I15" s="25"/>
      <c r="J15" s="26" t="str">
        <f t="shared" si="4"/>
        <v/>
      </c>
      <c r="K15" s="27"/>
      <c r="L15" s="25"/>
      <c r="M15" s="26" t="str">
        <f t="shared" si="5"/>
        <v/>
      </c>
      <c r="N15" s="27"/>
      <c r="O15" s="24"/>
      <c r="P15" s="27" t="str">
        <f t="shared" si="6"/>
        <v/>
      </c>
      <c r="Q15" s="43" t="str">
        <f t="shared" si="0"/>
        <v/>
      </c>
      <c r="R15" s="158"/>
      <c r="S15"/>
      <c r="T15" s="41"/>
      <c r="U15" s="42"/>
      <c r="V15" s="35"/>
      <c r="W15" s="42"/>
      <c r="X15" s="35"/>
      <c r="Y15" s="42"/>
      <c r="Z15" s="35"/>
      <c r="AA15" s="42"/>
      <c r="AB15" s="35">
        <f t="shared" si="7"/>
        <v>0</v>
      </c>
      <c r="AC15" s="44">
        <f t="shared" si="1"/>
        <v>0</v>
      </c>
      <c r="AD15"/>
      <c r="AE15" s="37"/>
      <c r="AF15" s="37"/>
      <c r="AG15" s="37"/>
      <c r="AH15" s="37"/>
      <c r="AI15" s="37"/>
      <c r="AJ15" s="37"/>
      <c r="AK15"/>
      <c r="AL15"/>
      <c r="AM15"/>
      <c r="AN15"/>
      <c r="AO15"/>
      <c r="AP15"/>
      <c r="AQ15"/>
      <c r="AR15" s="42">
        <f t="shared" si="8"/>
        <v>0</v>
      </c>
      <c r="AS15" s="35">
        <f t="shared" si="2"/>
        <v>0</v>
      </c>
      <c r="AT15" s="42">
        <f t="shared" si="9"/>
        <v>0</v>
      </c>
      <c r="AU15" s="45" t="e">
        <f t="shared" si="3"/>
        <v>#VALUE!</v>
      </c>
      <c r="AV15"/>
      <c r="AW15"/>
      <c r="AX15"/>
    </row>
    <row r="16" spans="1:51" s="40" customFormat="1" ht="17.25" customHeight="1">
      <c r="A16" s="157"/>
      <c r="B16" s="22" t="s">
        <v>78</v>
      </c>
      <c r="C16" s="22" t="s">
        <v>59</v>
      </c>
      <c r="D16" s="22" t="s">
        <v>79</v>
      </c>
      <c r="E16" s="23" t="s">
        <v>40</v>
      </c>
      <c r="F16"/>
      <c r="G16" s="24"/>
      <c r="H16" s="24"/>
      <c r="I16" s="25"/>
      <c r="J16" s="26" t="str">
        <f t="shared" si="4"/>
        <v/>
      </c>
      <c r="K16" s="27"/>
      <c r="L16" s="25"/>
      <c r="M16" s="26" t="str">
        <f t="shared" si="5"/>
        <v/>
      </c>
      <c r="N16" s="27"/>
      <c r="O16" s="24"/>
      <c r="P16" s="27" t="str">
        <f t="shared" si="6"/>
        <v/>
      </c>
      <c r="Q16" s="43" t="str">
        <f t="shared" si="0"/>
        <v/>
      </c>
      <c r="R16" s="158"/>
      <c r="S16"/>
      <c r="T16" s="41"/>
      <c r="U16" s="42"/>
      <c r="V16" s="35"/>
      <c r="W16" s="42"/>
      <c r="X16" s="35"/>
      <c r="Y16" s="42"/>
      <c r="Z16" s="35"/>
      <c r="AA16" s="42"/>
      <c r="AB16" s="35">
        <f t="shared" si="7"/>
        <v>0</v>
      </c>
      <c r="AC16" s="44">
        <f t="shared" si="1"/>
        <v>0</v>
      </c>
      <c r="AD16"/>
      <c r="AE16" s="37"/>
      <c r="AF16" s="37"/>
      <c r="AG16" s="37"/>
      <c r="AH16" s="37"/>
      <c r="AI16" s="37"/>
      <c r="AJ16" s="37"/>
      <c r="AK16"/>
      <c r="AL16"/>
      <c r="AM16"/>
      <c r="AN16"/>
      <c r="AO16"/>
      <c r="AP16"/>
      <c r="AQ16"/>
      <c r="AR16" s="42">
        <f t="shared" si="8"/>
        <v>0</v>
      </c>
      <c r="AS16" s="35">
        <f t="shared" si="2"/>
        <v>0</v>
      </c>
      <c r="AT16" s="42">
        <f t="shared" si="9"/>
        <v>0</v>
      </c>
      <c r="AU16" s="45" t="e">
        <f t="shared" si="3"/>
        <v>#VALUE!</v>
      </c>
      <c r="AV16"/>
      <c r="AW16"/>
      <c r="AX16"/>
    </row>
    <row r="17" spans="1:50" s="40" customFormat="1" ht="17.25" customHeight="1">
      <c r="A17" s="157"/>
      <c r="B17" s="22" t="s">
        <v>80</v>
      </c>
      <c r="C17" s="22" t="s">
        <v>81</v>
      </c>
      <c r="D17" s="22" t="s">
        <v>82</v>
      </c>
      <c r="E17" s="23" t="s">
        <v>48</v>
      </c>
      <c r="F17"/>
      <c r="G17" s="24"/>
      <c r="H17" s="24"/>
      <c r="I17" s="25"/>
      <c r="J17" s="26" t="str">
        <f t="shared" si="4"/>
        <v/>
      </c>
      <c r="K17" s="27"/>
      <c r="L17" s="25"/>
      <c r="M17" s="26" t="str">
        <f t="shared" si="5"/>
        <v/>
      </c>
      <c r="N17" s="27"/>
      <c r="O17" s="24"/>
      <c r="P17" s="27" t="str">
        <f t="shared" si="6"/>
        <v/>
      </c>
      <c r="Q17" s="43" t="str">
        <f t="shared" si="0"/>
        <v/>
      </c>
      <c r="R17" s="158"/>
      <c r="S17"/>
      <c r="T17" s="41"/>
      <c r="U17" s="42"/>
      <c r="V17" s="35"/>
      <c r="W17" s="42"/>
      <c r="X17" s="35"/>
      <c r="Y17" s="42"/>
      <c r="Z17" s="35"/>
      <c r="AA17" s="42"/>
      <c r="AB17" s="35">
        <f t="shared" si="7"/>
        <v>0</v>
      </c>
      <c r="AC17" s="44">
        <f t="shared" si="1"/>
        <v>0</v>
      </c>
      <c r="AD17"/>
      <c r="AE17" s="37"/>
      <c r="AF17" s="37"/>
      <c r="AG17" s="37"/>
      <c r="AH17" s="37"/>
      <c r="AI17" s="37"/>
      <c r="AJ17" s="37"/>
      <c r="AK17"/>
      <c r="AL17"/>
      <c r="AM17"/>
      <c r="AN17"/>
      <c r="AO17"/>
      <c r="AP17"/>
      <c r="AQ17"/>
      <c r="AR17" s="42">
        <f t="shared" si="8"/>
        <v>0</v>
      </c>
      <c r="AS17" s="35">
        <f t="shared" si="2"/>
        <v>0</v>
      </c>
      <c r="AT17" s="42">
        <f t="shared" si="9"/>
        <v>0</v>
      </c>
      <c r="AU17" s="45" t="e">
        <f t="shared" si="3"/>
        <v>#VALUE!</v>
      </c>
      <c r="AV17"/>
      <c r="AW17"/>
      <c r="AX17"/>
    </row>
    <row r="18" spans="1:50" s="49" customFormat="1" ht="17.25" customHeight="1">
      <c r="A18" s="157"/>
      <c r="B18" s="22" t="s">
        <v>83</v>
      </c>
      <c r="C18" s="22" t="s">
        <v>84</v>
      </c>
      <c r="D18" s="22" t="s">
        <v>85</v>
      </c>
      <c r="E18" s="23" t="s">
        <v>40</v>
      </c>
      <c r="F18"/>
      <c r="G18" s="24"/>
      <c r="H18" s="24"/>
      <c r="I18" s="25"/>
      <c r="J18" s="26" t="str">
        <f t="shared" si="4"/>
        <v/>
      </c>
      <c r="K18" s="27"/>
      <c r="L18" s="25"/>
      <c r="M18" s="26" t="str">
        <f t="shared" si="5"/>
        <v/>
      </c>
      <c r="N18" s="27"/>
      <c r="O18" s="24"/>
      <c r="P18" s="27" t="str">
        <f t="shared" si="6"/>
        <v/>
      </c>
      <c r="Q18" s="43" t="str">
        <f t="shared" si="0"/>
        <v/>
      </c>
      <c r="R18" s="158"/>
      <c r="S18"/>
      <c r="T18" s="41"/>
      <c r="U18" s="42"/>
      <c r="V18" s="35"/>
      <c r="W18" s="42"/>
      <c r="X18" s="35"/>
      <c r="Y18" s="42"/>
      <c r="Z18" s="35"/>
      <c r="AA18" s="42"/>
      <c r="AB18" s="35">
        <f t="shared" si="7"/>
        <v>0</v>
      </c>
      <c r="AC18" s="44">
        <f t="shared" si="1"/>
        <v>0</v>
      </c>
      <c r="AD18"/>
      <c r="AE18" s="37"/>
      <c r="AF18" s="37"/>
      <c r="AG18" s="37"/>
      <c r="AH18" s="37"/>
      <c r="AI18" s="37"/>
      <c r="AJ18" s="37"/>
      <c r="AK18"/>
      <c r="AL18"/>
      <c r="AM18"/>
      <c r="AN18"/>
      <c r="AO18"/>
      <c r="AP18"/>
      <c r="AQ18"/>
      <c r="AR18" s="42">
        <f t="shared" si="8"/>
        <v>0</v>
      </c>
      <c r="AS18" s="35">
        <f t="shared" si="2"/>
        <v>0</v>
      </c>
      <c r="AT18" s="42">
        <f t="shared" si="9"/>
        <v>0</v>
      </c>
      <c r="AU18" s="45" t="e">
        <f t="shared" si="3"/>
        <v>#VALUE!</v>
      </c>
      <c r="AV18"/>
      <c r="AW18"/>
      <c r="AX18"/>
    </row>
    <row r="19" spans="1:50" s="40" customFormat="1" ht="17.25" customHeight="1">
      <c r="A19" s="157"/>
      <c r="B19" s="22" t="s">
        <v>86</v>
      </c>
      <c r="C19" s="22" t="s">
        <v>87</v>
      </c>
      <c r="D19" s="22" t="s">
        <v>88</v>
      </c>
      <c r="E19" s="23" t="s">
        <v>47</v>
      </c>
      <c r="F19"/>
      <c r="G19" s="24"/>
      <c r="H19" s="24"/>
      <c r="I19" s="25"/>
      <c r="J19" s="26" t="str">
        <f t="shared" si="4"/>
        <v/>
      </c>
      <c r="K19" s="27"/>
      <c r="L19" s="25"/>
      <c r="M19" s="26" t="str">
        <f t="shared" si="5"/>
        <v/>
      </c>
      <c r="N19" s="27"/>
      <c r="O19" s="24"/>
      <c r="P19" s="27" t="str">
        <f t="shared" si="6"/>
        <v/>
      </c>
      <c r="Q19" s="43" t="str">
        <f t="shared" si="0"/>
        <v/>
      </c>
      <c r="R19" s="158"/>
      <c r="S19"/>
      <c r="T19" s="41"/>
      <c r="U19" s="42"/>
      <c r="V19" s="35"/>
      <c r="W19" s="42"/>
      <c r="X19" s="35"/>
      <c r="Y19" s="42"/>
      <c r="Z19" s="35"/>
      <c r="AA19" s="42"/>
      <c r="AB19" s="35">
        <f t="shared" si="7"/>
        <v>0</v>
      </c>
      <c r="AC19" s="44">
        <f t="shared" si="1"/>
        <v>0</v>
      </c>
      <c r="AD19"/>
      <c r="AE19" s="37"/>
      <c r="AF19" s="37"/>
      <c r="AG19" s="37"/>
      <c r="AH19" s="37"/>
      <c r="AI19" s="37"/>
      <c r="AJ19" s="37"/>
      <c r="AK19"/>
      <c r="AL19"/>
      <c r="AM19"/>
      <c r="AN19"/>
      <c r="AO19"/>
      <c r="AP19"/>
      <c r="AQ19"/>
      <c r="AR19" s="42">
        <f t="shared" si="8"/>
        <v>0</v>
      </c>
      <c r="AS19" s="35">
        <f t="shared" si="2"/>
        <v>0</v>
      </c>
      <c r="AT19" s="42">
        <f t="shared" si="9"/>
        <v>0</v>
      </c>
      <c r="AU19" s="45" t="e">
        <f t="shared" si="3"/>
        <v>#VALUE!</v>
      </c>
      <c r="AV19"/>
      <c r="AW19"/>
      <c r="AX19"/>
    </row>
    <row r="20" spans="1:50" s="40" customFormat="1" ht="17.25" customHeight="1">
      <c r="A20" s="157"/>
      <c r="B20" s="22" t="s">
        <v>89</v>
      </c>
      <c r="C20" s="22" t="s">
        <v>59</v>
      </c>
      <c r="D20" s="22" t="s">
        <v>90</v>
      </c>
      <c r="E20" s="23" t="s">
        <v>40</v>
      </c>
      <c r="F20"/>
      <c r="G20" s="24"/>
      <c r="H20" s="24"/>
      <c r="I20" s="25"/>
      <c r="J20" s="26" t="str">
        <f t="shared" si="4"/>
        <v/>
      </c>
      <c r="K20" s="27"/>
      <c r="L20" s="25"/>
      <c r="M20" s="26" t="str">
        <f t="shared" si="5"/>
        <v/>
      </c>
      <c r="N20" s="27"/>
      <c r="O20" s="24"/>
      <c r="P20" s="27" t="str">
        <f t="shared" si="6"/>
        <v/>
      </c>
      <c r="Q20" s="43" t="str">
        <f t="shared" si="0"/>
        <v/>
      </c>
      <c r="R20" s="158"/>
      <c r="S20"/>
      <c r="T20" s="41"/>
      <c r="U20" s="42"/>
      <c r="V20" s="35"/>
      <c r="W20" s="42"/>
      <c r="X20" s="35"/>
      <c r="Y20" s="42"/>
      <c r="Z20" s="35"/>
      <c r="AA20" s="42"/>
      <c r="AB20" s="35">
        <f t="shared" si="7"/>
        <v>0</v>
      </c>
      <c r="AC20" s="44">
        <f t="shared" si="1"/>
        <v>0</v>
      </c>
      <c r="AD20"/>
      <c r="AE20" s="37"/>
      <c r="AF20" s="37"/>
      <c r="AG20" s="37"/>
      <c r="AH20" s="37"/>
      <c r="AI20" s="37"/>
      <c r="AJ20" s="37"/>
      <c r="AK20"/>
      <c r="AL20"/>
      <c r="AM20"/>
      <c r="AN20"/>
      <c r="AO20"/>
      <c r="AP20"/>
      <c r="AQ20"/>
      <c r="AR20" s="42">
        <f t="shared" si="8"/>
        <v>0</v>
      </c>
      <c r="AS20" s="35">
        <f t="shared" si="2"/>
        <v>0</v>
      </c>
      <c r="AT20" s="42">
        <f t="shared" si="9"/>
        <v>0</v>
      </c>
      <c r="AU20" s="45" t="e">
        <f t="shared" si="3"/>
        <v>#VALUE!</v>
      </c>
      <c r="AV20"/>
      <c r="AW20"/>
      <c r="AX20"/>
    </row>
    <row r="21" spans="1:50" s="40" customFormat="1" ht="17.25" customHeight="1">
      <c r="A21" s="157"/>
      <c r="B21" s="22" t="s">
        <v>91</v>
      </c>
      <c r="C21" s="22" t="s">
        <v>92</v>
      </c>
      <c r="D21" s="22" t="s">
        <v>93</v>
      </c>
      <c r="E21" s="23" t="s">
        <v>40</v>
      </c>
      <c r="F21"/>
      <c r="G21" s="24"/>
      <c r="H21" s="24"/>
      <c r="I21" s="25"/>
      <c r="J21" s="26" t="str">
        <f t="shared" si="4"/>
        <v/>
      </c>
      <c r="K21" s="27"/>
      <c r="L21" s="25"/>
      <c r="M21" s="26" t="str">
        <f t="shared" si="5"/>
        <v/>
      </c>
      <c r="N21" s="27"/>
      <c r="O21" s="24"/>
      <c r="P21" s="27" t="str">
        <f t="shared" si="6"/>
        <v/>
      </c>
      <c r="Q21" s="43" t="str">
        <f t="shared" si="0"/>
        <v/>
      </c>
      <c r="R21" s="158"/>
      <c r="S21"/>
      <c r="T21" s="41"/>
      <c r="U21" s="42"/>
      <c r="V21" s="35"/>
      <c r="W21" s="42"/>
      <c r="X21" s="35"/>
      <c r="Y21" s="42"/>
      <c r="Z21" s="35"/>
      <c r="AA21" s="42"/>
      <c r="AB21" s="35">
        <f t="shared" si="7"/>
        <v>0</v>
      </c>
      <c r="AC21" s="44">
        <f t="shared" si="1"/>
        <v>0</v>
      </c>
      <c r="AD21"/>
      <c r="AE21" s="37"/>
      <c r="AF21" s="37"/>
      <c r="AG21" s="37"/>
      <c r="AH21" s="37"/>
      <c r="AI21" s="37"/>
      <c r="AJ21" s="37"/>
      <c r="AK21"/>
      <c r="AL21"/>
      <c r="AM21"/>
      <c r="AN21"/>
      <c r="AO21"/>
      <c r="AP21"/>
      <c r="AQ21"/>
      <c r="AR21" s="42">
        <f t="shared" si="8"/>
        <v>0</v>
      </c>
      <c r="AS21" s="35">
        <f t="shared" si="2"/>
        <v>0</v>
      </c>
      <c r="AT21" s="42">
        <f t="shared" si="9"/>
        <v>0</v>
      </c>
      <c r="AU21" s="45" t="e">
        <f t="shared" si="3"/>
        <v>#VALUE!</v>
      </c>
      <c r="AV21"/>
      <c r="AW21"/>
      <c r="AX21"/>
    </row>
    <row r="22" spans="1:50" s="40" customFormat="1" ht="17.25" customHeight="1">
      <c r="A22" s="157"/>
      <c r="B22" s="22" t="s">
        <v>94</v>
      </c>
      <c r="C22" s="22" t="s">
        <v>87</v>
      </c>
      <c r="D22" s="22" t="s">
        <v>95</v>
      </c>
      <c r="E22" s="23" t="s">
        <v>47</v>
      </c>
      <c r="F22"/>
      <c r="G22" s="24"/>
      <c r="H22" s="24"/>
      <c r="I22" s="25"/>
      <c r="J22" s="26" t="str">
        <f t="shared" si="4"/>
        <v/>
      </c>
      <c r="K22" s="27"/>
      <c r="L22" s="25"/>
      <c r="M22" s="26" t="str">
        <f t="shared" si="5"/>
        <v/>
      </c>
      <c r="N22" s="27"/>
      <c r="O22" s="24"/>
      <c r="P22" s="27" t="str">
        <f t="shared" si="6"/>
        <v/>
      </c>
      <c r="Q22" s="43" t="str">
        <f t="shared" si="0"/>
        <v/>
      </c>
      <c r="R22" s="158"/>
      <c r="S22"/>
      <c r="T22" s="41"/>
      <c r="U22" s="42"/>
      <c r="V22" s="35"/>
      <c r="W22" s="42"/>
      <c r="X22" s="35"/>
      <c r="Y22" s="42"/>
      <c r="Z22" s="35"/>
      <c r="AA22" s="42"/>
      <c r="AB22" s="35">
        <f t="shared" si="7"/>
        <v>0</v>
      </c>
      <c r="AC22" s="44">
        <f t="shared" si="1"/>
        <v>0</v>
      </c>
      <c r="AD22"/>
      <c r="AE22" s="37"/>
      <c r="AF22" s="37"/>
      <c r="AG22" s="37"/>
      <c r="AH22" s="37"/>
      <c r="AI22" s="37"/>
      <c r="AJ22" s="37"/>
      <c r="AK22"/>
      <c r="AL22"/>
      <c r="AM22"/>
      <c r="AN22"/>
      <c r="AO22"/>
      <c r="AP22"/>
      <c r="AQ22"/>
      <c r="AR22" s="42">
        <f t="shared" si="8"/>
        <v>0</v>
      </c>
      <c r="AS22" s="35">
        <f t="shared" si="2"/>
        <v>0</v>
      </c>
      <c r="AT22" s="42">
        <f t="shared" si="9"/>
        <v>0</v>
      </c>
      <c r="AU22" s="45" t="e">
        <f t="shared" si="3"/>
        <v>#VALUE!</v>
      </c>
      <c r="AV22"/>
      <c r="AW22"/>
      <c r="AX22"/>
    </row>
    <row r="23" spans="1:50" s="40" customFormat="1" ht="17.25" customHeight="1">
      <c r="A23" s="157"/>
      <c r="B23" s="22" t="s">
        <v>96</v>
      </c>
      <c r="C23" s="22" t="s">
        <v>59</v>
      </c>
      <c r="D23" s="22" t="s">
        <v>97</v>
      </c>
      <c r="E23" s="23" t="s">
        <v>40</v>
      </c>
      <c r="F23"/>
      <c r="G23" s="24"/>
      <c r="H23" s="24"/>
      <c r="I23" s="25"/>
      <c r="J23" s="26" t="str">
        <f t="shared" si="4"/>
        <v/>
      </c>
      <c r="K23" s="27"/>
      <c r="L23" s="25"/>
      <c r="M23" s="26" t="str">
        <f t="shared" si="5"/>
        <v/>
      </c>
      <c r="N23" s="27"/>
      <c r="O23" s="24"/>
      <c r="P23" s="27" t="str">
        <f t="shared" si="6"/>
        <v/>
      </c>
      <c r="Q23" s="43" t="str">
        <f t="shared" si="0"/>
        <v/>
      </c>
      <c r="R23" s="158"/>
      <c r="S23"/>
      <c r="T23" s="41"/>
      <c r="U23" s="42"/>
      <c r="V23" s="35"/>
      <c r="W23" s="42"/>
      <c r="X23" s="35"/>
      <c r="Y23" s="42"/>
      <c r="Z23" s="35"/>
      <c r="AA23" s="42"/>
      <c r="AB23" s="35">
        <f t="shared" si="7"/>
        <v>0</v>
      </c>
      <c r="AC23" s="44">
        <f t="shared" si="1"/>
        <v>0</v>
      </c>
      <c r="AD23"/>
      <c r="AE23" s="37"/>
      <c r="AF23" s="37"/>
      <c r="AG23" s="37"/>
      <c r="AH23" s="37"/>
      <c r="AI23" s="37"/>
      <c r="AJ23" s="37"/>
      <c r="AK23"/>
      <c r="AL23"/>
      <c r="AM23"/>
      <c r="AN23"/>
      <c r="AO23"/>
      <c r="AP23"/>
      <c r="AQ23"/>
      <c r="AR23" s="42">
        <f t="shared" si="8"/>
        <v>0</v>
      </c>
      <c r="AS23" s="35">
        <f t="shared" si="2"/>
        <v>0</v>
      </c>
      <c r="AT23" s="42">
        <f t="shared" si="9"/>
        <v>0</v>
      </c>
      <c r="AU23" s="45" t="e">
        <f t="shared" si="3"/>
        <v>#VALUE!</v>
      </c>
      <c r="AV23"/>
      <c r="AW23"/>
      <c r="AX23"/>
    </row>
    <row r="24" spans="1:50" s="40" customFormat="1" ht="17.25" customHeight="1">
      <c r="A24" s="157"/>
      <c r="B24" s="22" t="s">
        <v>98</v>
      </c>
      <c r="C24" s="22" t="s">
        <v>59</v>
      </c>
      <c r="D24" s="22" t="s">
        <v>99</v>
      </c>
      <c r="E24" s="23" t="s">
        <v>40</v>
      </c>
      <c r="F24"/>
      <c r="G24" s="50"/>
      <c r="H24" s="50"/>
      <c r="I24" s="51"/>
      <c r="J24" s="26" t="str">
        <f t="shared" si="4"/>
        <v/>
      </c>
      <c r="K24" s="52"/>
      <c r="L24" s="51"/>
      <c r="M24" s="26" t="str">
        <f t="shared" si="5"/>
        <v/>
      </c>
      <c r="N24" s="52"/>
      <c r="O24" s="50"/>
      <c r="P24" s="27" t="str">
        <f t="shared" si="6"/>
        <v/>
      </c>
      <c r="Q24" s="43" t="str">
        <f t="shared" si="0"/>
        <v/>
      </c>
      <c r="R24" s="159"/>
      <c r="S24"/>
      <c r="T24" s="41"/>
      <c r="U24" s="42"/>
      <c r="V24" s="35"/>
      <c r="W24" s="42"/>
      <c r="X24" s="35"/>
      <c r="Y24" s="42"/>
      <c r="Z24" s="35"/>
      <c r="AA24" s="42"/>
      <c r="AB24" s="35">
        <f t="shared" si="7"/>
        <v>0</v>
      </c>
      <c r="AC24" s="44">
        <f t="shared" si="1"/>
        <v>0</v>
      </c>
      <c r="AD24"/>
      <c r="AE24" s="37"/>
      <c r="AF24" s="37"/>
      <c r="AG24" s="37"/>
      <c r="AH24" s="37"/>
      <c r="AI24" s="37"/>
      <c r="AJ24" s="37"/>
      <c r="AK24"/>
      <c r="AL24"/>
      <c r="AM24"/>
      <c r="AN24"/>
      <c r="AO24"/>
      <c r="AP24"/>
      <c r="AQ24"/>
      <c r="AR24" s="42">
        <f t="shared" si="8"/>
        <v>0</v>
      </c>
      <c r="AS24" s="35">
        <f t="shared" si="2"/>
        <v>0</v>
      </c>
      <c r="AT24" s="42">
        <f t="shared" si="9"/>
        <v>0</v>
      </c>
      <c r="AU24" s="45" t="e">
        <f t="shared" si="3"/>
        <v>#VALUE!</v>
      </c>
      <c r="AV24"/>
      <c r="AW24"/>
      <c r="AX24"/>
    </row>
    <row r="25" spans="1:50" s="40" customFormat="1" ht="17.25" customHeight="1">
      <c r="A25" s="157"/>
      <c r="B25" s="22" t="s">
        <v>100</v>
      </c>
      <c r="C25" s="22" t="s">
        <v>38</v>
      </c>
      <c r="D25" s="22" t="s">
        <v>101</v>
      </c>
      <c r="E25" s="23" t="s">
        <v>40</v>
      </c>
      <c r="F25"/>
      <c r="G25" s="24"/>
      <c r="H25" s="24"/>
      <c r="I25" s="25"/>
      <c r="J25" s="26" t="str">
        <f t="shared" si="4"/>
        <v/>
      </c>
      <c r="K25" s="27"/>
      <c r="L25" s="25"/>
      <c r="M25" s="26" t="str">
        <f t="shared" si="5"/>
        <v/>
      </c>
      <c r="N25" s="27"/>
      <c r="O25" s="24"/>
      <c r="P25" s="27" t="str">
        <f t="shared" si="6"/>
        <v/>
      </c>
      <c r="Q25" s="43" t="str">
        <f t="shared" si="0"/>
        <v/>
      </c>
      <c r="R25" s="158"/>
      <c r="S25"/>
      <c r="T25" s="41"/>
      <c r="U25" s="42"/>
      <c r="V25" s="35"/>
      <c r="W25" s="42"/>
      <c r="X25" s="35"/>
      <c r="Y25" s="42"/>
      <c r="Z25" s="35"/>
      <c r="AA25" s="42"/>
      <c r="AB25" s="35">
        <f t="shared" si="7"/>
        <v>0</v>
      </c>
      <c r="AC25" s="44">
        <f t="shared" si="1"/>
        <v>0</v>
      </c>
      <c r="AD25"/>
      <c r="AE25" s="37"/>
      <c r="AF25" s="37"/>
      <c r="AG25" s="37"/>
      <c r="AH25" s="37"/>
      <c r="AI25" s="37"/>
      <c r="AJ25" s="37"/>
      <c r="AK25"/>
      <c r="AL25"/>
      <c r="AM25"/>
      <c r="AN25"/>
      <c r="AO25"/>
      <c r="AP25"/>
      <c r="AQ25"/>
      <c r="AR25" s="42">
        <f t="shared" si="8"/>
        <v>0</v>
      </c>
      <c r="AS25" s="35">
        <f t="shared" si="2"/>
        <v>0</v>
      </c>
      <c r="AT25" s="42">
        <f t="shared" si="9"/>
        <v>0</v>
      </c>
      <c r="AU25" s="45" t="e">
        <f t="shared" si="3"/>
        <v>#VALUE!</v>
      </c>
      <c r="AV25"/>
      <c r="AW25"/>
      <c r="AX25"/>
    </row>
    <row r="26" spans="1:50" s="40" customFormat="1" ht="17.25" customHeight="1">
      <c r="A26" s="157"/>
      <c r="B26" s="22" t="s">
        <v>102</v>
      </c>
      <c r="C26" s="55" t="s">
        <v>53</v>
      </c>
      <c r="D26" s="22" t="s">
        <v>103</v>
      </c>
      <c r="E26" s="23" t="s">
        <v>40</v>
      </c>
      <c r="F26"/>
      <c r="G26" s="24"/>
      <c r="H26" s="24"/>
      <c r="I26" s="25"/>
      <c r="J26" s="26" t="str">
        <f t="shared" si="4"/>
        <v/>
      </c>
      <c r="K26" s="27"/>
      <c r="L26" s="25"/>
      <c r="M26" s="26" t="str">
        <f t="shared" si="5"/>
        <v/>
      </c>
      <c r="N26" s="27"/>
      <c r="O26" s="24"/>
      <c r="P26" s="27" t="str">
        <f t="shared" si="6"/>
        <v/>
      </c>
      <c r="Q26" s="43" t="str">
        <f t="shared" si="0"/>
        <v/>
      </c>
      <c r="R26" s="158"/>
      <c r="S26"/>
      <c r="T26" s="41"/>
      <c r="U26" s="42"/>
      <c r="V26" s="35"/>
      <c r="W26" s="42"/>
      <c r="X26" s="35"/>
      <c r="Y26" s="42"/>
      <c r="Z26" s="35"/>
      <c r="AA26" s="42"/>
      <c r="AB26" s="35">
        <f t="shared" si="7"/>
        <v>0</v>
      </c>
      <c r="AC26" s="44">
        <f t="shared" si="1"/>
        <v>0</v>
      </c>
      <c r="AD26"/>
      <c r="AE26" s="37"/>
      <c r="AF26" s="37"/>
      <c r="AG26" s="37"/>
      <c r="AH26" s="37"/>
      <c r="AI26" s="37"/>
      <c r="AJ26" s="37"/>
      <c r="AK26"/>
      <c r="AL26"/>
      <c r="AM26"/>
      <c r="AN26"/>
      <c r="AO26"/>
      <c r="AP26"/>
      <c r="AQ26"/>
      <c r="AR26" s="42">
        <f t="shared" si="8"/>
        <v>0</v>
      </c>
      <c r="AS26" s="35">
        <f t="shared" si="2"/>
        <v>0</v>
      </c>
      <c r="AT26" s="42">
        <f t="shared" si="9"/>
        <v>0</v>
      </c>
      <c r="AU26" s="45" t="e">
        <f t="shared" si="3"/>
        <v>#VALUE!</v>
      </c>
      <c r="AV26"/>
      <c r="AW26"/>
      <c r="AX26"/>
    </row>
    <row r="27" spans="1:50" s="40" customFormat="1" ht="17.25" customHeight="1">
      <c r="A27" s="157"/>
      <c r="B27" s="22" t="s">
        <v>104</v>
      </c>
      <c r="C27" s="22" t="s">
        <v>105</v>
      </c>
      <c r="D27" s="22" t="s">
        <v>106</v>
      </c>
      <c r="E27" s="23" t="s">
        <v>47</v>
      </c>
      <c r="F27"/>
      <c r="G27" s="24"/>
      <c r="H27" s="24"/>
      <c r="I27" s="25"/>
      <c r="J27" s="26" t="str">
        <f t="shared" si="4"/>
        <v/>
      </c>
      <c r="K27" s="27"/>
      <c r="L27" s="25"/>
      <c r="M27" s="26" t="str">
        <f t="shared" si="5"/>
        <v/>
      </c>
      <c r="N27" s="27"/>
      <c r="O27" s="24"/>
      <c r="P27" s="27" t="str">
        <f t="shared" si="6"/>
        <v/>
      </c>
      <c r="Q27" s="43" t="str">
        <f t="shared" si="0"/>
        <v/>
      </c>
      <c r="R27" s="158"/>
      <c r="S27"/>
      <c r="T27" s="41"/>
      <c r="U27" s="42"/>
      <c r="V27" s="35"/>
      <c r="W27" s="42"/>
      <c r="X27" s="35"/>
      <c r="Y27" s="42"/>
      <c r="Z27" s="35"/>
      <c r="AA27" s="42"/>
      <c r="AB27" s="35">
        <f t="shared" si="7"/>
        <v>0</v>
      </c>
      <c r="AC27" s="44">
        <f t="shared" si="1"/>
        <v>0</v>
      </c>
      <c r="AD27"/>
      <c r="AE27" s="37"/>
      <c r="AF27" s="37"/>
      <c r="AG27" s="37"/>
      <c r="AH27" s="37"/>
      <c r="AI27" s="37"/>
      <c r="AJ27" s="37"/>
      <c r="AK27"/>
      <c r="AL27"/>
      <c r="AM27"/>
      <c r="AN27"/>
      <c r="AO27"/>
      <c r="AP27"/>
      <c r="AQ27"/>
      <c r="AR27" s="42">
        <f t="shared" si="8"/>
        <v>0</v>
      </c>
      <c r="AS27" s="35">
        <f t="shared" si="2"/>
        <v>0</v>
      </c>
      <c r="AT27" s="42">
        <f t="shared" si="9"/>
        <v>0</v>
      </c>
      <c r="AU27" s="45" t="e">
        <f t="shared" si="3"/>
        <v>#VALUE!</v>
      </c>
      <c r="AV27"/>
      <c r="AW27"/>
      <c r="AX27"/>
    </row>
    <row r="28" spans="1:50" s="40" customFormat="1" ht="17.25" customHeight="1">
      <c r="A28" s="157"/>
      <c r="B28" s="22" t="s">
        <v>107</v>
      </c>
      <c r="C28" s="22" t="s">
        <v>105</v>
      </c>
      <c r="D28" s="22" t="s">
        <v>108</v>
      </c>
      <c r="E28" s="23" t="s">
        <v>47</v>
      </c>
      <c r="F28"/>
      <c r="G28" s="24"/>
      <c r="H28" s="24"/>
      <c r="I28" s="25"/>
      <c r="J28" s="26" t="str">
        <f t="shared" si="4"/>
        <v/>
      </c>
      <c r="K28" s="27"/>
      <c r="L28" s="25"/>
      <c r="M28" s="26" t="str">
        <f t="shared" si="5"/>
        <v/>
      </c>
      <c r="N28" s="27"/>
      <c r="O28" s="24"/>
      <c r="P28" s="27" t="str">
        <f t="shared" si="6"/>
        <v/>
      </c>
      <c r="Q28" s="43" t="str">
        <f t="shared" si="0"/>
        <v/>
      </c>
      <c r="R28" s="158"/>
      <c r="S28"/>
      <c r="T28" s="41"/>
      <c r="U28" s="42"/>
      <c r="V28" s="35"/>
      <c r="W28" s="42"/>
      <c r="X28" s="35"/>
      <c r="Y28" s="42"/>
      <c r="Z28" s="35"/>
      <c r="AA28" s="42"/>
      <c r="AB28" s="35">
        <f t="shared" si="7"/>
        <v>0</v>
      </c>
      <c r="AC28" s="44">
        <f t="shared" si="1"/>
        <v>0</v>
      </c>
      <c r="AD28"/>
      <c r="AE28" s="37"/>
      <c r="AF28" s="37"/>
      <c r="AG28" s="37"/>
      <c r="AH28" s="37"/>
      <c r="AI28" s="37"/>
      <c r="AJ28" s="37"/>
      <c r="AK28"/>
      <c r="AL28"/>
      <c r="AM28"/>
      <c r="AN28"/>
      <c r="AO28"/>
      <c r="AP28"/>
      <c r="AQ28"/>
      <c r="AR28" s="42">
        <f t="shared" si="8"/>
        <v>0</v>
      </c>
      <c r="AS28" s="35">
        <f t="shared" si="2"/>
        <v>0</v>
      </c>
      <c r="AT28" s="42">
        <f t="shared" si="9"/>
        <v>0</v>
      </c>
      <c r="AU28" s="45" t="e">
        <f t="shared" si="3"/>
        <v>#VALUE!</v>
      </c>
      <c r="AV28"/>
      <c r="AW28"/>
      <c r="AX28"/>
    </row>
    <row r="29" spans="1:50" s="40" customFormat="1" ht="17.25" customHeight="1">
      <c r="A29" s="157"/>
      <c r="B29" s="22" t="s">
        <v>109</v>
      </c>
      <c r="C29" s="22" t="s">
        <v>50</v>
      </c>
      <c r="D29" s="22" t="s">
        <v>110</v>
      </c>
      <c r="E29" s="23" t="s">
        <v>47</v>
      </c>
      <c r="F29"/>
      <c r="G29" s="24"/>
      <c r="H29" s="24"/>
      <c r="I29" s="25"/>
      <c r="J29" s="26" t="str">
        <f t="shared" si="4"/>
        <v/>
      </c>
      <c r="K29" s="27"/>
      <c r="L29" s="25"/>
      <c r="M29" s="26" t="str">
        <f t="shared" si="5"/>
        <v/>
      </c>
      <c r="N29" s="27"/>
      <c r="O29" s="24"/>
      <c r="P29" s="27" t="str">
        <f t="shared" si="6"/>
        <v/>
      </c>
      <c r="Q29" s="43" t="str">
        <f t="shared" si="0"/>
        <v/>
      </c>
      <c r="R29" s="158"/>
      <c r="S29"/>
      <c r="T29" s="41"/>
      <c r="U29" s="42"/>
      <c r="V29" s="35"/>
      <c r="W29" s="42"/>
      <c r="X29" s="35"/>
      <c r="Y29" s="42"/>
      <c r="Z29" s="35"/>
      <c r="AA29" s="42"/>
      <c r="AB29" s="35">
        <f t="shared" si="7"/>
        <v>0</v>
      </c>
      <c r="AC29" s="44">
        <f t="shared" si="1"/>
        <v>0</v>
      </c>
      <c r="AD29"/>
      <c r="AE29" s="37"/>
      <c r="AF29" s="37"/>
      <c r="AG29" s="37"/>
      <c r="AH29" s="37"/>
      <c r="AI29" s="37"/>
      <c r="AJ29" s="37"/>
      <c r="AK29"/>
      <c r="AL29"/>
      <c r="AM29"/>
      <c r="AN29"/>
      <c r="AO29"/>
      <c r="AP29"/>
      <c r="AQ29"/>
      <c r="AR29" s="42">
        <f t="shared" si="8"/>
        <v>0</v>
      </c>
      <c r="AS29" s="35">
        <f t="shared" si="2"/>
        <v>0</v>
      </c>
      <c r="AT29" s="42">
        <f t="shared" si="9"/>
        <v>0</v>
      </c>
      <c r="AU29" s="45" t="e">
        <f t="shared" si="3"/>
        <v>#VALUE!</v>
      </c>
      <c r="AV29"/>
      <c r="AW29"/>
      <c r="AX29"/>
    </row>
    <row r="30" spans="1:50" s="40" customFormat="1" ht="17.25" customHeight="1">
      <c r="A30" s="157"/>
      <c r="B30" s="22" t="s">
        <v>111</v>
      </c>
      <c r="C30" s="22" t="s">
        <v>66</v>
      </c>
      <c r="D30" s="22" t="s">
        <v>112</v>
      </c>
      <c r="E30" s="23" t="s">
        <v>47</v>
      </c>
      <c r="F30"/>
      <c r="G30" s="24"/>
      <c r="H30" s="24"/>
      <c r="I30" s="25"/>
      <c r="J30" s="26" t="str">
        <f t="shared" si="4"/>
        <v/>
      </c>
      <c r="K30" s="27"/>
      <c r="L30" s="25"/>
      <c r="M30" s="26" t="str">
        <f t="shared" si="5"/>
        <v/>
      </c>
      <c r="N30" s="27"/>
      <c r="O30" s="24"/>
      <c r="P30" s="27" t="str">
        <f t="shared" si="6"/>
        <v/>
      </c>
      <c r="Q30" s="43" t="str">
        <f t="shared" si="0"/>
        <v/>
      </c>
      <c r="R30" s="158"/>
      <c r="S30"/>
      <c r="T30" s="41"/>
      <c r="U30" s="42"/>
      <c r="V30" s="35"/>
      <c r="W30" s="42"/>
      <c r="X30" s="35"/>
      <c r="Y30" s="42"/>
      <c r="Z30" s="35"/>
      <c r="AA30" s="42"/>
      <c r="AB30" s="35">
        <f t="shared" si="7"/>
        <v>0</v>
      </c>
      <c r="AC30" s="44">
        <f t="shared" si="1"/>
        <v>0</v>
      </c>
      <c r="AD30"/>
      <c r="AE30" s="37"/>
      <c r="AF30" s="37"/>
      <c r="AG30" s="37"/>
      <c r="AH30" s="37"/>
      <c r="AI30" s="37"/>
      <c r="AJ30" s="37"/>
      <c r="AK30"/>
      <c r="AL30"/>
      <c r="AM30"/>
      <c r="AN30"/>
      <c r="AO30"/>
      <c r="AP30"/>
      <c r="AQ30"/>
      <c r="AR30" s="42">
        <f t="shared" si="8"/>
        <v>0</v>
      </c>
      <c r="AS30" s="35">
        <f t="shared" si="2"/>
        <v>0</v>
      </c>
      <c r="AT30" s="42">
        <f t="shared" si="9"/>
        <v>0</v>
      </c>
      <c r="AU30" s="45" t="e">
        <f t="shared" si="3"/>
        <v>#VALUE!</v>
      </c>
      <c r="AV30"/>
      <c r="AW30"/>
      <c r="AX30"/>
    </row>
    <row r="31" spans="1:50" s="40" customFormat="1" ht="17.25" customHeight="1">
      <c r="A31" s="157"/>
      <c r="B31" s="22" t="s">
        <v>113</v>
      </c>
      <c r="C31" s="22" t="s">
        <v>114</v>
      </c>
      <c r="D31" s="22" t="s">
        <v>115</v>
      </c>
      <c r="E31" s="23" t="s">
        <v>40</v>
      </c>
      <c r="F31"/>
      <c r="G31" s="24"/>
      <c r="H31" s="24"/>
      <c r="I31" s="25"/>
      <c r="J31" s="26" t="str">
        <f t="shared" si="4"/>
        <v/>
      </c>
      <c r="K31" s="27"/>
      <c r="L31" s="25"/>
      <c r="M31" s="26" t="str">
        <f t="shared" si="5"/>
        <v/>
      </c>
      <c r="N31" s="27"/>
      <c r="O31" s="24"/>
      <c r="P31" s="27" t="str">
        <f t="shared" si="6"/>
        <v/>
      </c>
      <c r="Q31" s="43" t="str">
        <f t="shared" si="0"/>
        <v/>
      </c>
      <c r="R31" s="158"/>
      <c r="S31"/>
      <c r="T31" s="41"/>
      <c r="U31" s="42"/>
      <c r="V31" s="35"/>
      <c r="W31" s="42"/>
      <c r="X31" s="35"/>
      <c r="Y31" s="42"/>
      <c r="Z31" s="35"/>
      <c r="AA31" s="42"/>
      <c r="AB31" s="35">
        <f t="shared" si="7"/>
        <v>0</v>
      </c>
      <c r="AC31" s="44">
        <f t="shared" si="1"/>
        <v>0</v>
      </c>
      <c r="AD31"/>
      <c r="AE31" s="37"/>
      <c r="AF31" s="37"/>
      <c r="AG31" s="37"/>
      <c r="AH31" s="37"/>
      <c r="AI31" s="37"/>
      <c r="AJ31" s="37"/>
      <c r="AK31"/>
      <c r="AL31"/>
      <c r="AM31"/>
      <c r="AN31"/>
      <c r="AO31"/>
      <c r="AP31"/>
      <c r="AQ31"/>
      <c r="AR31" s="42">
        <f t="shared" si="8"/>
        <v>0</v>
      </c>
      <c r="AS31" s="35">
        <f t="shared" si="2"/>
        <v>0</v>
      </c>
      <c r="AT31" s="42">
        <f t="shared" si="9"/>
        <v>0</v>
      </c>
      <c r="AU31" s="45" t="e">
        <f t="shared" si="3"/>
        <v>#VALUE!</v>
      </c>
      <c r="AV31"/>
      <c r="AW31"/>
      <c r="AX31"/>
    </row>
    <row r="32" spans="1:50" s="40" customFormat="1" ht="17.25" customHeight="1">
      <c r="A32" s="157"/>
      <c r="B32" s="22" t="s">
        <v>116</v>
      </c>
      <c r="C32" s="22" t="s">
        <v>41</v>
      </c>
      <c r="D32" s="22" t="s">
        <v>117</v>
      </c>
      <c r="E32" s="23" t="s">
        <v>40</v>
      </c>
      <c r="F32"/>
      <c r="G32" s="24"/>
      <c r="H32" s="24"/>
      <c r="I32" s="25"/>
      <c r="J32" s="26" t="str">
        <f t="shared" si="4"/>
        <v/>
      </c>
      <c r="K32" s="27"/>
      <c r="L32" s="25"/>
      <c r="M32" s="26" t="str">
        <f t="shared" si="5"/>
        <v/>
      </c>
      <c r="N32" s="27"/>
      <c r="O32" s="24"/>
      <c r="P32" s="27" t="str">
        <f t="shared" si="6"/>
        <v/>
      </c>
      <c r="Q32" s="43" t="str">
        <f t="shared" si="0"/>
        <v/>
      </c>
      <c r="R32" s="158"/>
      <c r="S32"/>
      <c r="T32" s="41"/>
      <c r="U32" s="42"/>
      <c r="V32" s="35"/>
      <c r="W32" s="42"/>
      <c r="X32" s="35"/>
      <c r="Y32" s="42"/>
      <c r="Z32" s="35"/>
      <c r="AA32" s="42"/>
      <c r="AB32" s="35">
        <f t="shared" si="7"/>
        <v>0</v>
      </c>
      <c r="AC32" s="44">
        <f t="shared" si="1"/>
        <v>0</v>
      </c>
      <c r="AD32"/>
      <c r="AE32" s="37"/>
      <c r="AF32" s="37"/>
      <c r="AG32" s="37"/>
      <c r="AH32" s="37"/>
      <c r="AI32" s="37"/>
      <c r="AJ32" s="37"/>
      <c r="AK32"/>
      <c r="AL32"/>
      <c r="AM32"/>
      <c r="AN32"/>
      <c r="AO32"/>
      <c r="AP32"/>
      <c r="AQ32"/>
      <c r="AR32" s="42">
        <f t="shared" si="8"/>
        <v>0</v>
      </c>
      <c r="AS32" s="35">
        <f t="shared" si="2"/>
        <v>0</v>
      </c>
      <c r="AT32" s="42">
        <f t="shared" si="9"/>
        <v>0</v>
      </c>
      <c r="AU32" s="45" t="e">
        <f t="shared" si="3"/>
        <v>#VALUE!</v>
      </c>
      <c r="AV32"/>
      <c r="AW32"/>
      <c r="AX32"/>
    </row>
    <row r="33" spans="1:50" s="40" customFormat="1" ht="17.25" customHeight="1">
      <c r="A33" s="157"/>
      <c r="B33" s="22" t="s">
        <v>118</v>
      </c>
      <c r="C33" s="22" t="s">
        <v>105</v>
      </c>
      <c r="D33" s="22" t="s">
        <v>119</v>
      </c>
      <c r="E33" s="23" t="s">
        <v>47</v>
      </c>
      <c r="F33"/>
      <c r="G33" s="24"/>
      <c r="H33" s="24"/>
      <c r="I33" s="25"/>
      <c r="J33" s="26" t="str">
        <f t="shared" si="4"/>
        <v/>
      </c>
      <c r="K33" s="27"/>
      <c r="L33" s="25"/>
      <c r="M33" s="26" t="str">
        <f t="shared" si="5"/>
        <v/>
      </c>
      <c r="N33" s="27"/>
      <c r="O33" s="24"/>
      <c r="P33" s="27" t="str">
        <f t="shared" si="6"/>
        <v/>
      </c>
      <c r="Q33" s="43" t="str">
        <f t="shared" si="0"/>
        <v/>
      </c>
      <c r="R33" s="158"/>
      <c r="S33"/>
      <c r="T33" s="41"/>
      <c r="U33" s="42"/>
      <c r="V33" s="35"/>
      <c r="W33" s="42"/>
      <c r="X33" s="35"/>
      <c r="Y33" s="42"/>
      <c r="Z33" s="35"/>
      <c r="AA33" s="42"/>
      <c r="AB33" s="35">
        <f t="shared" si="7"/>
        <v>0</v>
      </c>
      <c r="AC33" s="44">
        <f t="shared" si="1"/>
        <v>0</v>
      </c>
      <c r="AD33"/>
      <c r="AE33" s="37"/>
      <c r="AF33" s="37"/>
      <c r="AG33" s="37"/>
      <c r="AH33" s="37"/>
      <c r="AI33" s="37"/>
      <c r="AJ33" s="37"/>
      <c r="AK33"/>
      <c r="AL33"/>
      <c r="AM33"/>
      <c r="AN33"/>
      <c r="AO33"/>
      <c r="AP33"/>
      <c r="AQ33"/>
      <c r="AR33" s="42">
        <f t="shared" si="8"/>
        <v>0</v>
      </c>
      <c r="AS33" s="35">
        <f t="shared" si="2"/>
        <v>0</v>
      </c>
      <c r="AT33" s="42">
        <f t="shared" si="9"/>
        <v>0</v>
      </c>
      <c r="AU33" s="45" t="e">
        <f t="shared" si="3"/>
        <v>#VALUE!</v>
      </c>
      <c r="AV33"/>
      <c r="AW33"/>
      <c r="AX33"/>
    </row>
    <row r="34" spans="1:50" s="40" customFormat="1" ht="17.25" customHeight="1">
      <c r="A34" s="157"/>
      <c r="B34" s="22" t="s">
        <v>120</v>
      </c>
      <c r="C34" s="22" t="s">
        <v>75</v>
      </c>
      <c r="D34" s="22" t="s">
        <v>121</v>
      </c>
      <c r="E34" s="23" t="s">
        <v>40</v>
      </c>
      <c r="F34"/>
      <c r="G34" s="24"/>
      <c r="H34" s="24"/>
      <c r="I34" s="25"/>
      <c r="J34" s="26" t="str">
        <f t="shared" si="4"/>
        <v/>
      </c>
      <c r="K34" s="27"/>
      <c r="L34" s="25"/>
      <c r="M34" s="26" t="str">
        <f t="shared" si="5"/>
        <v/>
      </c>
      <c r="N34" s="27"/>
      <c r="O34" s="24"/>
      <c r="P34" s="27" t="str">
        <f t="shared" si="6"/>
        <v/>
      </c>
      <c r="Q34" s="43" t="str">
        <f t="shared" si="0"/>
        <v/>
      </c>
      <c r="R34" s="158"/>
      <c r="S34"/>
      <c r="T34" s="41"/>
      <c r="U34" s="42"/>
      <c r="V34" s="35"/>
      <c r="W34" s="42"/>
      <c r="X34" s="35"/>
      <c r="Y34" s="42"/>
      <c r="Z34" s="35"/>
      <c r="AA34" s="42"/>
      <c r="AB34" s="35">
        <f t="shared" si="7"/>
        <v>0</v>
      </c>
      <c r="AC34" s="44">
        <f t="shared" si="1"/>
        <v>0</v>
      </c>
      <c r="AD34"/>
      <c r="AE34" s="37"/>
      <c r="AF34" s="37"/>
      <c r="AG34" s="37"/>
      <c r="AH34" s="37"/>
      <c r="AI34" s="37"/>
      <c r="AJ34" s="37"/>
      <c r="AK34"/>
      <c r="AL34"/>
      <c r="AM34"/>
      <c r="AN34"/>
      <c r="AO34"/>
      <c r="AP34"/>
      <c r="AQ34"/>
      <c r="AR34" s="42">
        <f t="shared" si="8"/>
        <v>0</v>
      </c>
      <c r="AS34" s="35">
        <f t="shared" si="2"/>
        <v>0</v>
      </c>
      <c r="AT34" s="42">
        <f t="shared" si="9"/>
        <v>0</v>
      </c>
      <c r="AU34" s="45" t="e">
        <f t="shared" si="3"/>
        <v>#VALUE!</v>
      </c>
      <c r="AV34"/>
      <c r="AW34"/>
      <c r="AX34"/>
    </row>
    <row r="35" spans="1:50" s="40" customFormat="1" ht="17.25" customHeight="1">
      <c r="A35" s="157"/>
      <c r="B35" s="22" t="s">
        <v>122</v>
      </c>
      <c r="C35" s="22" t="s">
        <v>123</v>
      </c>
      <c r="D35" s="22" t="s">
        <v>124</v>
      </c>
      <c r="E35" s="23" t="s">
        <v>47</v>
      </c>
      <c r="F35"/>
      <c r="G35" s="24"/>
      <c r="H35" s="24"/>
      <c r="I35" s="25"/>
      <c r="J35" s="26" t="str">
        <f t="shared" si="4"/>
        <v/>
      </c>
      <c r="K35" s="27"/>
      <c r="L35" s="25"/>
      <c r="M35" s="26" t="str">
        <f t="shared" si="5"/>
        <v/>
      </c>
      <c r="N35" s="27"/>
      <c r="O35" s="24"/>
      <c r="P35" s="27" t="str">
        <f t="shared" si="6"/>
        <v/>
      </c>
      <c r="Q35" s="43" t="str">
        <f t="shared" si="0"/>
        <v/>
      </c>
      <c r="R35" s="158"/>
      <c r="S35"/>
      <c r="T35" s="41"/>
      <c r="U35" s="42"/>
      <c r="V35" s="35"/>
      <c r="W35" s="42"/>
      <c r="X35" s="35"/>
      <c r="Y35" s="42"/>
      <c r="Z35" s="35"/>
      <c r="AA35" s="42"/>
      <c r="AB35" s="35">
        <f t="shared" si="7"/>
        <v>0</v>
      </c>
      <c r="AC35" s="44">
        <f t="shared" si="1"/>
        <v>0</v>
      </c>
      <c r="AD35"/>
      <c r="AE35" s="37"/>
      <c r="AF35" s="37"/>
      <c r="AG35" s="37"/>
      <c r="AH35" s="37"/>
      <c r="AI35" s="37"/>
      <c r="AJ35" s="37"/>
      <c r="AK35"/>
      <c r="AL35"/>
      <c r="AM35"/>
      <c r="AN35"/>
      <c r="AO35"/>
      <c r="AP35"/>
      <c r="AQ35"/>
      <c r="AR35" s="42">
        <f t="shared" si="8"/>
        <v>0</v>
      </c>
      <c r="AS35" s="35">
        <f t="shared" si="2"/>
        <v>0</v>
      </c>
      <c r="AT35" s="42">
        <f t="shared" si="9"/>
        <v>0</v>
      </c>
      <c r="AU35" s="45" t="e">
        <f t="shared" si="3"/>
        <v>#VALUE!</v>
      </c>
      <c r="AV35"/>
      <c r="AW35"/>
      <c r="AX35"/>
    </row>
    <row r="36" spans="1:50" s="40" customFormat="1" ht="17.25" customHeight="1">
      <c r="A36" s="157"/>
      <c r="B36" s="22" t="s">
        <v>125</v>
      </c>
      <c r="C36" s="22" t="s">
        <v>126</v>
      </c>
      <c r="D36" s="22" t="s">
        <v>127</v>
      </c>
      <c r="E36" s="23" t="s">
        <v>47</v>
      </c>
      <c r="F36"/>
      <c r="G36" s="24"/>
      <c r="H36" s="24"/>
      <c r="I36" s="25"/>
      <c r="J36" s="26" t="str">
        <f t="shared" si="4"/>
        <v/>
      </c>
      <c r="K36" s="27"/>
      <c r="L36" s="25"/>
      <c r="M36" s="26" t="str">
        <f t="shared" si="5"/>
        <v/>
      </c>
      <c r="N36" s="27"/>
      <c r="O36" s="24"/>
      <c r="P36" s="27" t="str">
        <f t="shared" si="6"/>
        <v/>
      </c>
      <c r="Q36" s="43" t="str">
        <f t="shared" si="0"/>
        <v/>
      </c>
      <c r="R36" s="158"/>
      <c r="S36"/>
      <c r="T36" s="41"/>
      <c r="U36" s="42"/>
      <c r="V36" s="35"/>
      <c r="W36" s="42"/>
      <c r="X36" s="35"/>
      <c r="Y36" s="42"/>
      <c r="Z36" s="35"/>
      <c r="AA36" s="42"/>
      <c r="AB36" s="35">
        <f t="shared" si="7"/>
        <v>0</v>
      </c>
      <c r="AC36" s="44">
        <f t="shared" si="1"/>
        <v>0</v>
      </c>
      <c r="AD36"/>
      <c r="AE36" s="37"/>
      <c r="AF36" s="37"/>
      <c r="AG36" s="37"/>
      <c r="AH36" s="37"/>
      <c r="AI36" s="37"/>
      <c r="AJ36" s="37"/>
      <c r="AK36"/>
      <c r="AL36"/>
      <c r="AM36"/>
      <c r="AN36"/>
      <c r="AO36"/>
      <c r="AP36"/>
      <c r="AQ36"/>
      <c r="AR36" s="42">
        <f t="shared" si="8"/>
        <v>0</v>
      </c>
      <c r="AS36" s="35">
        <f t="shared" si="2"/>
        <v>0</v>
      </c>
      <c r="AT36" s="42">
        <f t="shared" si="9"/>
        <v>0</v>
      </c>
      <c r="AU36" s="45" t="e">
        <f t="shared" si="3"/>
        <v>#VALUE!</v>
      </c>
      <c r="AV36"/>
      <c r="AW36"/>
      <c r="AX36"/>
    </row>
    <row r="37" spans="1:50" s="40" customFormat="1" ht="17.25" customHeight="1">
      <c r="A37" s="157"/>
      <c r="B37" s="22" t="s">
        <v>128</v>
      </c>
      <c r="C37" s="22" t="s">
        <v>45</v>
      </c>
      <c r="D37" s="22" t="s">
        <v>128</v>
      </c>
      <c r="E37" s="23" t="s">
        <v>47</v>
      </c>
      <c r="F37"/>
      <c r="G37" s="24"/>
      <c r="H37" s="24"/>
      <c r="I37" s="25"/>
      <c r="J37" s="26" t="str">
        <f t="shared" si="4"/>
        <v/>
      </c>
      <c r="K37" s="27"/>
      <c r="L37" s="25"/>
      <c r="M37" s="26" t="str">
        <f t="shared" si="5"/>
        <v/>
      </c>
      <c r="N37" s="27"/>
      <c r="O37" s="24"/>
      <c r="P37" s="27" t="str">
        <f t="shared" si="6"/>
        <v/>
      </c>
      <c r="Q37" s="43" t="str">
        <f t="shared" si="0"/>
        <v/>
      </c>
      <c r="R37" s="158"/>
      <c r="S37"/>
      <c r="T37" s="41"/>
      <c r="U37" s="42"/>
      <c r="V37" s="35"/>
      <c r="W37" s="42"/>
      <c r="X37" s="35"/>
      <c r="Y37" s="42"/>
      <c r="Z37" s="35"/>
      <c r="AA37" s="42"/>
      <c r="AB37" s="35">
        <f t="shared" si="7"/>
        <v>0</v>
      </c>
      <c r="AC37" s="44">
        <f t="shared" si="1"/>
        <v>0</v>
      </c>
      <c r="AD37"/>
      <c r="AE37" s="37"/>
      <c r="AF37" s="37"/>
      <c r="AG37" s="37"/>
      <c r="AH37" s="37"/>
      <c r="AI37" s="37"/>
      <c r="AJ37" s="37"/>
      <c r="AK37"/>
      <c r="AL37"/>
      <c r="AM37"/>
      <c r="AN37"/>
      <c r="AO37"/>
      <c r="AP37"/>
      <c r="AQ37"/>
      <c r="AR37" s="42">
        <f t="shared" si="8"/>
        <v>0</v>
      </c>
      <c r="AS37" s="35">
        <f t="shared" si="2"/>
        <v>0</v>
      </c>
      <c r="AT37" s="42">
        <f t="shared" si="9"/>
        <v>0</v>
      </c>
      <c r="AU37" s="45" t="e">
        <f t="shared" si="3"/>
        <v>#VALUE!</v>
      </c>
      <c r="AV37"/>
      <c r="AW37"/>
      <c r="AX37"/>
    </row>
    <row r="38" spans="1:50" s="40" customFormat="1" ht="17.25" customHeight="1">
      <c r="A38" s="157"/>
      <c r="B38" s="22" t="s">
        <v>129</v>
      </c>
      <c r="C38" s="22" t="s">
        <v>130</v>
      </c>
      <c r="D38" s="22" t="s">
        <v>129</v>
      </c>
      <c r="E38" s="23" t="s">
        <v>47</v>
      </c>
      <c r="F38"/>
      <c r="G38" s="24"/>
      <c r="H38" s="24"/>
      <c r="I38" s="25"/>
      <c r="J38" s="26" t="str">
        <f t="shared" si="4"/>
        <v/>
      </c>
      <c r="K38" s="27"/>
      <c r="L38" s="25"/>
      <c r="M38" s="26" t="str">
        <f t="shared" si="5"/>
        <v/>
      </c>
      <c r="N38" s="27"/>
      <c r="O38" s="24"/>
      <c r="P38" s="27" t="str">
        <f t="shared" si="6"/>
        <v/>
      </c>
      <c r="Q38" s="43" t="str">
        <f t="shared" si="0"/>
        <v/>
      </c>
      <c r="R38" s="158"/>
      <c r="S38"/>
      <c r="T38" s="41"/>
      <c r="U38" s="42"/>
      <c r="V38" s="35"/>
      <c r="W38" s="42"/>
      <c r="X38" s="35"/>
      <c r="Y38" s="42"/>
      <c r="Z38" s="35"/>
      <c r="AA38" s="42"/>
      <c r="AB38" s="35">
        <f t="shared" si="7"/>
        <v>0</v>
      </c>
      <c r="AC38" s="44">
        <f t="shared" si="1"/>
        <v>0</v>
      </c>
      <c r="AD38"/>
      <c r="AE38" s="37"/>
      <c r="AF38" s="37"/>
      <c r="AG38" s="37"/>
      <c r="AH38" s="37"/>
      <c r="AI38" s="37"/>
      <c r="AJ38" s="37"/>
      <c r="AK38"/>
      <c r="AL38"/>
      <c r="AM38"/>
      <c r="AN38"/>
      <c r="AO38"/>
      <c r="AP38"/>
      <c r="AQ38"/>
      <c r="AR38" s="42">
        <f t="shared" si="8"/>
        <v>0</v>
      </c>
      <c r="AS38" s="35">
        <f t="shared" si="2"/>
        <v>0</v>
      </c>
      <c r="AT38" s="42">
        <f t="shared" si="9"/>
        <v>0</v>
      </c>
      <c r="AU38" s="45" t="e">
        <f t="shared" si="3"/>
        <v>#VALUE!</v>
      </c>
      <c r="AV38"/>
      <c r="AW38"/>
      <c r="AX38"/>
    </row>
    <row r="39" spans="1:50" s="49" customFormat="1" ht="17.25" customHeight="1">
      <c r="A39" s="157"/>
      <c r="B39" s="22" t="s">
        <v>131</v>
      </c>
      <c r="C39" s="22" t="s">
        <v>132</v>
      </c>
      <c r="D39" s="22" t="s">
        <v>133</v>
      </c>
      <c r="E39" s="23" t="s">
        <v>48</v>
      </c>
      <c r="F39"/>
      <c r="G39" s="24"/>
      <c r="H39" s="24"/>
      <c r="I39" s="25"/>
      <c r="J39" s="26" t="str">
        <f t="shared" si="4"/>
        <v/>
      </c>
      <c r="K39" s="27"/>
      <c r="L39" s="25"/>
      <c r="M39" s="26" t="str">
        <f t="shared" si="5"/>
        <v/>
      </c>
      <c r="N39" s="27"/>
      <c r="O39" s="24"/>
      <c r="P39" s="27" t="str">
        <f t="shared" si="6"/>
        <v/>
      </c>
      <c r="Q39" s="43" t="str">
        <f t="shared" si="0"/>
        <v/>
      </c>
      <c r="R39" s="158"/>
      <c r="S39"/>
      <c r="T39" s="41"/>
      <c r="U39" s="42"/>
      <c r="V39" s="35"/>
      <c r="W39" s="42"/>
      <c r="X39" s="35"/>
      <c r="Y39" s="42"/>
      <c r="Z39" s="35"/>
      <c r="AA39" s="42"/>
      <c r="AB39" s="35">
        <f t="shared" si="7"/>
        <v>0</v>
      </c>
      <c r="AC39" s="44">
        <f t="shared" si="1"/>
        <v>0</v>
      </c>
      <c r="AD39"/>
      <c r="AE39" s="144"/>
      <c r="AF39" s="144"/>
      <c r="AG39" s="144"/>
      <c r="AH39" s="144"/>
      <c r="AI39" s="144"/>
      <c r="AJ39" s="144"/>
      <c r="AK39"/>
      <c r="AL39"/>
      <c r="AM39"/>
      <c r="AN39"/>
      <c r="AO39"/>
      <c r="AP39"/>
      <c r="AQ39"/>
      <c r="AR39" s="42">
        <f t="shared" si="8"/>
        <v>0</v>
      </c>
      <c r="AS39" s="35">
        <f t="shared" si="2"/>
        <v>0</v>
      </c>
      <c r="AT39" s="42">
        <f t="shared" si="9"/>
        <v>0</v>
      </c>
      <c r="AU39" s="45" t="e">
        <f t="shared" si="3"/>
        <v>#VALUE!</v>
      </c>
      <c r="AV39"/>
      <c r="AW39"/>
      <c r="AX39"/>
    </row>
    <row r="40" spans="1:50" s="49" customFormat="1" ht="17.25" customHeight="1">
      <c r="A40" s="157"/>
      <c r="B40" s="22" t="s">
        <v>134</v>
      </c>
      <c r="C40" s="22" t="s">
        <v>45</v>
      </c>
      <c r="D40" s="22" t="s">
        <v>135</v>
      </c>
      <c r="E40" s="23" t="s">
        <v>47</v>
      </c>
      <c r="F40"/>
      <c r="G40" s="24"/>
      <c r="H40" s="24"/>
      <c r="I40" s="25"/>
      <c r="J40" s="26" t="str">
        <f t="shared" si="4"/>
        <v/>
      </c>
      <c r="K40" s="27"/>
      <c r="L40" s="25"/>
      <c r="M40" s="26" t="str">
        <f t="shared" si="5"/>
        <v/>
      </c>
      <c r="N40" s="27"/>
      <c r="O40" s="24"/>
      <c r="P40" s="27" t="str">
        <f t="shared" si="6"/>
        <v/>
      </c>
      <c r="Q40" s="43" t="str">
        <f t="shared" si="0"/>
        <v/>
      </c>
      <c r="R40" s="158"/>
      <c r="S40"/>
      <c r="T40" s="41"/>
      <c r="U40" s="42"/>
      <c r="V40" s="35"/>
      <c r="W40" s="42"/>
      <c r="X40" s="35"/>
      <c r="Y40" s="42"/>
      <c r="Z40" s="35"/>
      <c r="AA40" s="42"/>
      <c r="AB40" s="35">
        <f t="shared" si="7"/>
        <v>0</v>
      </c>
      <c r="AC40" s="44">
        <f t="shared" si="1"/>
        <v>0</v>
      </c>
      <c r="AD40"/>
      <c r="AE40" s="144"/>
      <c r="AF40" s="144"/>
      <c r="AG40" s="144"/>
      <c r="AH40" s="144"/>
      <c r="AI40" s="144"/>
      <c r="AJ40" s="144"/>
      <c r="AK40"/>
      <c r="AL40"/>
      <c r="AM40"/>
      <c r="AN40"/>
      <c r="AO40"/>
      <c r="AP40"/>
      <c r="AQ40"/>
      <c r="AR40" s="42">
        <f t="shared" si="8"/>
        <v>0</v>
      </c>
      <c r="AS40" s="35">
        <f t="shared" si="2"/>
        <v>0</v>
      </c>
      <c r="AT40" s="42">
        <f t="shared" si="9"/>
        <v>0</v>
      </c>
      <c r="AU40" s="45" t="e">
        <f t="shared" si="3"/>
        <v>#VALUE!</v>
      </c>
      <c r="AV40"/>
      <c r="AW40"/>
      <c r="AX40"/>
    </row>
    <row r="41" spans="1:50" s="49" customFormat="1" ht="17.25" customHeight="1">
      <c r="A41" s="157"/>
      <c r="B41" s="22" t="s">
        <v>136</v>
      </c>
      <c r="C41" s="22" t="s">
        <v>56</v>
      </c>
      <c r="D41" s="22" t="s">
        <v>137</v>
      </c>
      <c r="E41" s="23" t="s">
        <v>47</v>
      </c>
      <c r="F41"/>
      <c r="G41" s="24"/>
      <c r="H41" s="24"/>
      <c r="I41" s="25"/>
      <c r="J41" s="26" t="str">
        <f t="shared" si="4"/>
        <v/>
      </c>
      <c r="K41" s="27"/>
      <c r="L41" s="25"/>
      <c r="M41" s="26" t="str">
        <f t="shared" si="5"/>
        <v/>
      </c>
      <c r="N41" s="27"/>
      <c r="O41" s="24"/>
      <c r="P41" s="27" t="str">
        <f t="shared" si="6"/>
        <v/>
      </c>
      <c r="Q41" s="43" t="str">
        <f t="shared" si="0"/>
        <v/>
      </c>
      <c r="R41" s="158"/>
      <c r="S41"/>
      <c r="T41" s="41"/>
      <c r="U41" s="42"/>
      <c r="V41" s="35"/>
      <c r="W41" s="42"/>
      <c r="X41" s="35"/>
      <c r="Y41" s="42"/>
      <c r="Z41" s="35"/>
      <c r="AA41" s="42"/>
      <c r="AB41" s="35">
        <f t="shared" si="7"/>
        <v>0</v>
      </c>
      <c r="AC41" s="44">
        <f t="shared" si="1"/>
        <v>0</v>
      </c>
      <c r="AD41"/>
      <c r="AE41" s="144"/>
      <c r="AF41" s="144"/>
      <c r="AG41" s="144"/>
      <c r="AH41" s="144"/>
      <c r="AI41" s="144"/>
      <c r="AJ41" s="144"/>
      <c r="AK41"/>
      <c r="AL41"/>
      <c r="AM41"/>
      <c r="AN41"/>
      <c r="AO41"/>
      <c r="AP41"/>
      <c r="AQ41"/>
      <c r="AR41" s="42">
        <f t="shared" si="8"/>
        <v>0</v>
      </c>
      <c r="AS41" s="35">
        <f t="shared" si="2"/>
        <v>0</v>
      </c>
      <c r="AT41" s="42">
        <f t="shared" si="9"/>
        <v>0</v>
      </c>
      <c r="AU41" s="45" t="e">
        <f t="shared" si="3"/>
        <v>#VALUE!</v>
      </c>
      <c r="AV41"/>
      <c r="AW41"/>
      <c r="AX41"/>
    </row>
    <row r="42" spans="1:50" s="49" customFormat="1" ht="17.25" customHeight="1">
      <c r="A42" s="157"/>
      <c r="B42" s="22" t="s">
        <v>136</v>
      </c>
      <c r="C42" s="22" t="s">
        <v>138</v>
      </c>
      <c r="D42" s="22" t="s">
        <v>139</v>
      </c>
      <c r="E42" s="23" t="s">
        <v>40</v>
      </c>
      <c r="F42"/>
      <c r="G42" s="24"/>
      <c r="H42" s="24"/>
      <c r="I42" s="25"/>
      <c r="J42" s="26" t="str">
        <f t="shared" si="4"/>
        <v/>
      </c>
      <c r="K42" s="27"/>
      <c r="L42" s="25"/>
      <c r="M42" s="26" t="str">
        <f t="shared" si="5"/>
        <v/>
      </c>
      <c r="N42" s="27"/>
      <c r="O42" s="24"/>
      <c r="P42" s="27" t="str">
        <f t="shared" si="6"/>
        <v/>
      </c>
      <c r="Q42" s="43" t="str">
        <f t="shared" si="0"/>
        <v/>
      </c>
      <c r="R42" s="158"/>
      <c r="S42"/>
      <c r="T42" s="41"/>
      <c r="U42" s="42"/>
      <c r="V42" s="35"/>
      <c r="W42" s="42"/>
      <c r="X42" s="35"/>
      <c r="Y42" s="42"/>
      <c r="Z42" s="35"/>
      <c r="AA42" s="42"/>
      <c r="AB42" s="35">
        <f t="shared" si="7"/>
        <v>0</v>
      </c>
      <c r="AC42" s="44">
        <f t="shared" si="1"/>
        <v>0</v>
      </c>
      <c r="AD42"/>
      <c r="AE42" s="37"/>
      <c r="AF42" s="37"/>
      <c r="AG42" s="37"/>
      <c r="AH42" s="37"/>
      <c r="AI42" s="37"/>
      <c r="AJ42" s="37"/>
      <c r="AK42" s="37"/>
      <c r="AL42"/>
      <c r="AM42"/>
      <c r="AN42"/>
      <c r="AO42"/>
      <c r="AP42"/>
      <c r="AQ42"/>
      <c r="AR42" s="42">
        <f t="shared" si="8"/>
        <v>0</v>
      </c>
      <c r="AS42" s="35">
        <f t="shared" si="2"/>
        <v>0</v>
      </c>
      <c r="AT42" s="42">
        <f t="shared" si="9"/>
        <v>0</v>
      </c>
      <c r="AU42" s="45" t="e">
        <f t="shared" si="3"/>
        <v>#VALUE!</v>
      </c>
      <c r="AV42"/>
      <c r="AW42"/>
      <c r="AX42"/>
    </row>
    <row r="43" spans="1:50" s="49" customFormat="1" ht="16.95" customHeight="1">
      <c r="A43" s="157"/>
      <c r="B43" s="22" t="s">
        <v>140</v>
      </c>
      <c r="C43" s="55" t="s">
        <v>53</v>
      </c>
      <c r="D43" s="22" t="s">
        <v>141</v>
      </c>
      <c r="E43" s="23" t="s">
        <v>40</v>
      </c>
      <c r="F43"/>
      <c r="G43" s="24"/>
      <c r="H43" s="24"/>
      <c r="I43" s="25"/>
      <c r="J43" s="26" t="str">
        <f t="shared" si="4"/>
        <v/>
      </c>
      <c r="K43" s="27"/>
      <c r="L43" s="25"/>
      <c r="M43" s="26" t="str">
        <f t="shared" si="5"/>
        <v/>
      </c>
      <c r="N43" s="27"/>
      <c r="O43" s="24"/>
      <c r="P43" s="27" t="str">
        <f t="shared" si="6"/>
        <v/>
      </c>
      <c r="Q43" s="43" t="str">
        <f t="shared" si="0"/>
        <v/>
      </c>
      <c r="R43" s="158"/>
      <c r="S43"/>
      <c r="T43" s="41"/>
      <c r="U43" s="42"/>
      <c r="V43" s="35"/>
      <c r="W43" s="42"/>
      <c r="X43" s="35"/>
      <c r="Y43" s="42"/>
      <c r="Z43" s="35"/>
      <c r="AA43" s="42"/>
      <c r="AB43" s="35">
        <f t="shared" si="7"/>
        <v>0</v>
      </c>
      <c r="AC43" s="44">
        <f t="shared" si="1"/>
        <v>0</v>
      </c>
      <c r="AD43"/>
      <c r="AE43" s="37"/>
      <c r="AF43" s="37"/>
      <c r="AG43" s="37"/>
      <c r="AH43" s="37"/>
      <c r="AI43" s="37"/>
      <c r="AJ43" s="37"/>
      <c r="AK43"/>
      <c r="AL43"/>
      <c r="AM43"/>
      <c r="AN43"/>
      <c r="AO43"/>
      <c r="AP43"/>
      <c r="AQ43"/>
      <c r="AR43" s="42">
        <f t="shared" si="8"/>
        <v>0</v>
      </c>
      <c r="AS43" s="35">
        <f t="shared" si="2"/>
        <v>0</v>
      </c>
      <c r="AT43" s="42">
        <f t="shared" si="9"/>
        <v>0</v>
      </c>
      <c r="AU43" s="45" t="e">
        <f t="shared" si="3"/>
        <v>#VALUE!</v>
      </c>
      <c r="AV43"/>
      <c r="AW43"/>
      <c r="AX43"/>
    </row>
    <row r="44" spans="1:50" s="49" customFormat="1" ht="17.25" customHeight="1">
      <c r="A44" s="157"/>
      <c r="B44" s="22" t="s">
        <v>142</v>
      </c>
      <c r="C44" s="22" t="s">
        <v>143</v>
      </c>
      <c r="D44" s="22" t="s">
        <v>144</v>
      </c>
      <c r="E44" s="23" t="s">
        <v>40</v>
      </c>
      <c r="F44"/>
      <c r="G44" s="24"/>
      <c r="H44" s="24"/>
      <c r="I44" s="25"/>
      <c r="J44" s="26" t="str">
        <f t="shared" si="4"/>
        <v/>
      </c>
      <c r="K44" s="27"/>
      <c r="L44" s="25"/>
      <c r="M44" s="26" t="str">
        <f t="shared" si="5"/>
        <v/>
      </c>
      <c r="N44" s="27"/>
      <c r="O44" s="24"/>
      <c r="P44" s="27" t="str">
        <f t="shared" si="6"/>
        <v/>
      </c>
      <c r="Q44" s="43" t="str">
        <f t="shared" si="0"/>
        <v/>
      </c>
      <c r="R44" s="158"/>
      <c r="S44"/>
      <c r="T44" s="41"/>
      <c r="U44" s="42"/>
      <c r="V44" s="35"/>
      <c r="W44" s="42"/>
      <c r="X44" s="35"/>
      <c r="Y44" s="42"/>
      <c r="Z44" s="35"/>
      <c r="AA44" s="42"/>
      <c r="AB44" s="35">
        <f t="shared" si="7"/>
        <v>0</v>
      </c>
      <c r="AC44" s="44">
        <f t="shared" si="1"/>
        <v>0</v>
      </c>
      <c r="AD44"/>
      <c r="AE44" s="144"/>
      <c r="AF44" s="144"/>
      <c r="AG44" s="144"/>
      <c r="AH44" s="144"/>
      <c r="AI44" s="144"/>
      <c r="AJ44" s="144"/>
      <c r="AK44"/>
      <c r="AL44"/>
      <c r="AM44"/>
      <c r="AN44"/>
      <c r="AO44"/>
      <c r="AP44"/>
      <c r="AQ44"/>
      <c r="AR44" s="42">
        <f t="shared" si="8"/>
        <v>0</v>
      </c>
      <c r="AS44" s="35">
        <f t="shared" si="2"/>
        <v>0</v>
      </c>
      <c r="AT44" s="42">
        <f t="shared" si="9"/>
        <v>0</v>
      </c>
      <c r="AU44" s="45" t="e">
        <f t="shared" si="3"/>
        <v>#VALUE!</v>
      </c>
      <c r="AV44"/>
      <c r="AW44"/>
      <c r="AX44"/>
    </row>
    <row r="45" spans="1:50" s="49" customFormat="1" ht="17.25" customHeight="1">
      <c r="A45" s="157"/>
      <c r="B45" s="22" t="s">
        <v>145</v>
      </c>
      <c r="C45" s="22" t="s">
        <v>105</v>
      </c>
      <c r="D45" s="22" t="s">
        <v>146</v>
      </c>
      <c r="E45" s="23" t="s">
        <v>47</v>
      </c>
      <c r="F45"/>
      <c r="G45" s="24"/>
      <c r="H45" s="24"/>
      <c r="I45" s="25"/>
      <c r="J45" s="26" t="str">
        <f t="shared" si="4"/>
        <v/>
      </c>
      <c r="K45" s="27"/>
      <c r="L45" s="25"/>
      <c r="M45" s="26" t="str">
        <f t="shared" si="5"/>
        <v/>
      </c>
      <c r="N45" s="27"/>
      <c r="O45" s="24"/>
      <c r="P45" s="27" t="str">
        <f t="shared" si="6"/>
        <v/>
      </c>
      <c r="Q45" s="43" t="str">
        <f t="shared" si="0"/>
        <v/>
      </c>
      <c r="R45" s="158"/>
      <c r="S45"/>
      <c r="T45" s="41"/>
      <c r="U45" s="42"/>
      <c r="V45" s="35"/>
      <c r="W45" s="42"/>
      <c r="X45" s="35"/>
      <c r="Y45" s="42"/>
      <c r="Z45" s="35"/>
      <c r="AA45" s="42"/>
      <c r="AB45" s="35">
        <f t="shared" si="7"/>
        <v>0</v>
      </c>
      <c r="AC45" s="44">
        <f t="shared" si="1"/>
        <v>0</v>
      </c>
      <c r="AD45"/>
      <c r="AE45" s="144"/>
      <c r="AF45" s="144"/>
      <c r="AG45" s="144"/>
      <c r="AH45" s="144"/>
      <c r="AI45" s="144"/>
      <c r="AJ45" s="144"/>
      <c r="AK45"/>
      <c r="AL45"/>
      <c r="AM45"/>
      <c r="AN45"/>
      <c r="AO45"/>
      <c r="AP45"/>
      <c r="AQ45"/>
      <c r="AR45" s="42">
        <f t="shared" si="8"/>
        <v>0</v>
      </c>
      <c r="AS45" s="35">
        <f t="shared" si="2"/>
        <v>0</v>
      </c>
      <c r="AT45" s="42">
        <f t="shared" si="9"/>
        <v>0</v>
      </c>
      <c r="AU45" s="45" t="e">
        <f t="shared" si="3"/>
        <v>#VALUE!</v>
      </c>
      <c r="AV45"/>
      <c r="AW45"/>
      <c r="AX45"/>
    </row>
    <row r="46" spans="1:50" s="49" customFormat="1" ht="17.25" customHeight="1">
      <c r="A46" s="157"/>
      <c r="B46" s="22" t="s">
        <v>147</v>
      </c>
      <c r="C46" s="22" t="s">
        <v>123</v>
      </c>
      <c r="D46" s="22" t="s">
        <v>148</v>
      </c>
      <c r="E46" s="23" t="s">
        <v>47</v>
      </c>
      <c r="F46"/>
      <c r="G46" s="24"/>
      <c r="H46" s="24"/>
      <c r="I46" s="25"/>
      <c r="J46" s="26" t="str">
        <f t="shared" si="4"/>
        <v/>
      </c>
      <c r="K46" s="27"/>
      <c r="L46" s="25"/>
      <c r="M46" s="26" t="str">
        <f t="shared" si="5"/>
        <v/>
      </c>
      <c r="N46" s="27"/>
      <c r="O46" s="24"/>
      <c r="P46" s="27" t="str">
        <f t="shared" si="6"/>
        <v/>
      </c>
      <c r="Q46" s="43" t="str">
        <f t="shared" si="0"/>
        <v/>
      </c>
      <c r="R46" s="158"/>
      <c r="S46"/>
      <c r="T46" s="41"/>
      <c r="U46" s="42"/>
      <c r="V46" s="35"/>
      <c r="W46" s="42"/>
      <c r="X46" s="35"/>
      <c r="Y46" s="42"/>
      <c r="Z46" s="35"/>
      <c r="AA46" s="42"/>
      <c r="AB46" s="35">
        <f t="shared" si="7"/>
        <v>0</v>
      </c>
      <c r="AC46" s="44">
        <f t="shared" si="1"/>
        <v>0</v>
      </c>
      <c r="AD46"/>
      <c r="AE46" s="144"/>
      <c r="AF46" s="144"/>
      <c r="AG46" s="144"/>
      <c r="AH46" s="144"/>
      <c r="AI46" s="144"/>
      <c r="AJ46" s="144"/>
      <c r="AK46"/>
      <c r="AL46"/>
      <c r="AM46"/>
      <c r="AN46"/>
      <c r="AO46"/>
      <c r="AP46"/>
      <c r="AQ46"/>
      <c r="AR46" s="42">
        <f t="shared" si="8"/>
        <v>0</v>
      </c>
      <c r="AS46" s="35">
        <f t="shared" si="2"/>
        <v>0</v>
      </c>
      <c r="AT46" s="42">
        <f t="shared" si="9"/>
        <v>0</v>
      </c>
      <c r="AU46" s="45" t="e">
        <f t="shared" si="3"/>
        <v>#VALUE!</v>
      </c>
      <c r="AV46"/>
      <c r="AW46"/>
      <c r="AX46"/>
    </row>
    <row r="47" spans="1:50" s="49" customFormat="1" ht="17.25" customHeight="1">
      <c r="A47" s="157"/>
      <c r="B47" s="22" t="s">
        <v>149</v>
      </c>
      <c r="C47" s="22" t="s">
        <v>45</v>
      </c>
      <c r="D47" s="22" t="s">
        <v>150</v>
      </c>
      <c r="E47" s="23" t="s">
        <v>47</v>
      </c>
      <c r="F47"/>
      <c r="G47" s="24"/>
      <c r="H47" s="24"/>
      <c r="I47" s="25"/>
      <c r="J47" s="26" t="str">
        <f t="shared" si="4"/>
        <v/>
      </c>
      <c r="K47" s="27"/>
      <c r="L47" s="25"/>
      <c r="M47" s="26" t="str">
        <f t="shared" si="5"/>
        <v/>
      </c>
      <c r="N47" s="27"/>
      <c r="O47" s="24"/>
      <c r="P47" s="27" t="str">
        <f t="shared" si="6"/>
        <v/>
      </c>
      <c r="Q47" s="43" t="str">
        <f t="shared" si="0"/>
        <v/>
      </c>
      <c r="R47" s="158"/>
      <c r="S47"/>
      <c r="T47" s="41"/>
      <c r="U47" s="42"/>
      <c r="V47" s="35"/>
      <c r="W47" s="42"/>
      <c r="X47" s="35"/>
      <c r="Y47" s="42"/>
      <c r="Z47" s="35"/>
      <c r="AA47" s="42"/>
      <c r="AB47" s="35">
        <f t="shared" si="7"/>
        <v>0</v>
      </c>
      <c r="AC47" s="44">
        <f t="shared" si="1"/>
        <v>0</v>
      </c>
      <c r="AD47"/>
      <c r="AE47" s="144"/>
      <c r="AF47" s="144"/>
      <c r="AG47" s="144"/>
      <c r="AH47" s="144"/>
      <c r="AI47" s="144"/>
      <c r="AJ47" s="144"/>
      <c r="AK47"/>
      <c r="AL47"/>
      <c r="AM47"/>
      <c r="AN47"/>
      <c r="AO47"/>
      <c r="AP47"/>
      <c r="AQ47"/>
      <c r="AR47" s="42">
        <f t="shared" si="8"/>
        <v>0</v>
      </c>
      <c r="AS47" s="35">
        <f t="shared" si="2"/>
        <v>0</v>
      </c>
      <c r="AT47" s="42">
        <f t="shared" si="9"/>
        <v>0</v>
      </c>
      <c r="AU47" s="45" t="e">
        <f t="shared" si="3"/>
        <v>#VALUE!</v>
      </c>
      <c r="AV47"/>
      <c r="AW47"/>
      <c r="AX47"/>
    </row>
    <row r="48" spans="1:50" s="49" customFormat="1" ht="17.25" customHeight="1">
      <c r="A48" s="157"/>
      <c r="B48" s="22" t="s">
        <v>151</v>
      </c>
      <c r="C48" s="22" t="s">
        <v>38</v>
      </c>
      <c r="D48" s="22" t="s">
        <v>152</v>
      </c>
      <c r="E48" s="23" t="s">
        <v>40</v>
      </c>
      <c r="F48"/>
      <c r="G48" s="24"/>
      <c r="H48" s="24"/>
      <c r="I48" s="25"/>
      <c r="J48" s="26" t="str">
        <f t="shared" si="4"/>
        <v/>
      </c>
      <c r="K48" s="27"/>
      <c r="L48" s="25"/>
      <c r="M48" s="26" t="str">
        <f t="shared" si="5"/>
        <v/>
      </c>
      <c r="N48" s="27"/>
      <c r="O48" s="24"/>
      <c r="P48" s="27" t="str">
        <f t="shared" si="6"/>
        <v/>
      </c>
      <c r="Q48" s="43" t="str">
        <f t="shared" si="0"/>
        <v/>
      </c>
      <c r="R48" s="158"/>
      <c r="S48"/>
      <c r="T48" s="57"/>
      <c r="U48" s="58"/>
      <c r="V48" s="59"/>
      <c r="W48" s="58"/>
      <c r="X48" s="59"/>
      <c r="Y48" s="58"/>
      <c r="Z48" s="59"/>
      <c r="AA48" s="58"/>
      <c r="AB48" s="35">
        <f t="shared" si="7"/>
        <v>0</v>
      </c>
      <c r="AC48" s="160">
        <f t="shared" si="1"/>
        <v>0</v>
      </c>
      <c r="AD48"/>
      <c r="AE48" s="144"/>
      <c r="AF48" s="144"/>
      <c r="AG48" s="144"/>
      <c r="AH48" s="144"/>
      <c r="AI48" s="144"/>
      <c r="AJ48" s="144"/>
      <c r="AK48"/>
      <c r="AL48"/>
      <c r="AM48"/>
      <c r="AN48"/>
      <c r="AO48"/>
      <c r="AP48"/>
      <c r="AQ48"/>
      <c r="AR48" s="42">
        <f t="shared" si="8"/>
        <v>0</v>
      </c>
      <c r="AS48" s="35">
        <f t="shared" si="2"/>
        <v>0</v>
      </c>
      <c r="AT48" s="42">
        <f t="shared" si="9"/>
        <v>0</v>
      </c>
      <c r="AU48" s="45" t="e">
        <f t="shared" si="3"/>
        <v>#VALUE!</v>
      </c>
      <c r="AV48"/>
      <c r="AW48"/>
      <c r="AX48"/>
    </row>
    <row r="49" spans="1:50" s="49" customFormat="1" ht="17.25" customHeight="1">
      <c r="A49" s="157"/>
      <c r="B49" s="22" t="s">
        <v>153</v>
      </c>
      <c r="C49" s="22" t="s">
        <v>72</v>
      </c>
      <c r="D49" s="22" t="s">
        <v>154</v>
      </c>
      <c r="E49" s="23" t="s">
        <v>155</v>
      </c>
      <c r="F49"/>
      <c r="G49" s="24"/>
      <c r="H49" s="24"/>
      <c r="I49" s="25"/>
      <c r="J49" s="26" t="str">
        <f t="shared" si="4"/>
        <v/>
      </c>
      <c r="K49" s="27"/>
      <c r="L49" s="25"/>
      <c r="M49" s="26" t="str">
        <f t="shared" si="5"/>
        <v/>
      </c>
      <c r="N49" s="27"/>
      <c r="O49" s="24"/>
      <c r="P49" s="27" t="str">
        <f t="shared" si="6"/>
        <v/>
      </c>
      <c r="Q49" s="43" t="str">
        <f t="shared" si="0"/>
        <v/>
      </c>
      <c r="R49" s="158"/>
      <c r="S49"/>
      <c r="T49" s="57"/>
      <c r="U49" s="58"/>
      <c r="V49" s="59"/>
      <c r="W49" s="58"/>
      <c r="X49" s="59"/>
      <c r="Y49" s="58"/>
      <c r="Z49" s="59"/>
      <c r="AA49" s="58"/>
      <c r="AB49" s="35">
        <f t="shared" si="7"/>
        <v>0</v>
      </c>
      <c r="AC49" s="160">
        <f t="shared" si="1"/>
        <v>0</v>
      </c>
      <c r="AD49"/>
      <c r="AE49" s="144"/>
      <c r="AF49" s="144"/>
      <c r="AG49" s="144"/>
      <c r="AH49" s="144"/>
      <c r="AI49" s="144"/>
      <c r="AJ49" s="144"/>
      <c r="AK49"/>
      <c r="AL49"/>
      <c r="AM49"/>
      <c r="AN49"/>
      <c r="AO49"/>
      <c r="AP49"/>
      <c r="AQ49"/>
      <c r="AR49" s="42">
        <f t="shared" si="8"/>
        <v>0</v>
      </c>
      <c r="AS49" s="35">
        <f t="shared" si="2"/>
        <v>0</v>
      </c>
      <c r="AT49" s="42">
        <f t="shared" si="9"/>
        <v>0</v>
      </c>
      <c r="AU49" s="45" t="e">
        <f t="shared" si="3"/>
        <v>#VALUE!</v>
      </c>
      <c r="AV49"/>
      <c r="AW49"/>
      <c r="AX49"/>
    </row>
    <row r="50" spans="1:50" s="49" customFormat="1" ht="17.25" customHeight="1">
      <c r="A50" s="157"/>
      <c r="B50" s="22" t="s">
        <v>153</v>
      </c>
      <c r="C50" s="22" t="s">
        <v>45</v>
      </c>
      <c r="D50" s="22" t="s">
        <v>156</v>
      </c>
      <c r="E50" s="23" t="s">
        <v>47</v>
      </c>
      <c r="F50"/>
      <c r="G50" s="24"/>
      <c r="H50" s="24"/>
      <c r="I50" s="25"/>
      <c r="J50" s="26" t="str">
        <f t="shared" si="4"/>
        <v/>
      </c>
      <c r="K50" s="27"/>
      <c r="L50" s="25"/>
      <c r="M50" s="26" t="str">
        <f t="shared" si="5"/>
        <v/>
      </c>
      <c r="N50" s="27"/>
      <c r="O50" s="24"/>
      <c r="P50" s="27" t="str">
        <f t="shared" si="6"/>
        <v/>
      </c>
      <c r="Q50" s="43" t="str">
        <f t="shared" si="0"/>
        <v/>
      </c>
      <c r="R50" s="158"/>
      <c r="S50"/>
      <c r="T50" s="57"/>
      <c r="U50" s="58"/>
      <c r="V50" s="59"/>
      <c r="W50" s="58"/>
      <c r="X50" s="59"/>
      <c r="Y50" s="58"/>
      <c r="Z50" s="59"/>
      <c r="AA50" s="58"/>
      <c r="AB50" s="35">
        <f t="shared" si="7"/>
        <v>0</v>
      </c>
      <c r="AC50" s="160">
        <f t="shared" si="1"/>
        <v>0</v>
      </c>
      <c r="AD50"/>
      <c r="AE50" s="37"/>
      <c r="AF50" s="37"/>
      <c r="AG50" s="37"/>
      <c r="AH50" s="37"/>
      <c r="AI50" s="37"/>
      <c r="AJ50" s="37"/>
      <c r="AK50"/>
      <c r="AL50"/>
      <c r="AM50"/>
      <c r="AN50"/>
      <c r="AO50"/>
      <c r="AP50"/>
      <c r="AQ50"/>
      <c r="AR50" s="42">
        <f t="shared" si="8"/>
        <v>0</v>
      </c>
      <c r="AS50" s="35">
        <f t="shared" si="2"/>
        <v>0</v>
      </c>
      <c r="AT50" s="42">
        <f t="shared" si="9"/>
        <v>0</v>
      </c>
      <c r="AU50" s="45" t="e">
        <f t="shared" si="3"/>
        <v>#VALUE!</v>
      </c>
      <c r="AV50"/>
      <c r="AW50"/>
      <c r="AX50"/>
    </row>
    <row r="51" spans="1:50" s="61" customFormat="1" ht="17.25" customHeight="1">
      <c r="A51" s="157"/>
      <c r="B51" s="22" t="s">
        <v>157</v>
      </c>
      <c r="C51" s="22" t="s">
        <v>50</v>
      </c>
      <c r="D51" s="22" t="s">
        <v>158</v>
      </c>
      <c r="E51" s="23" t="s">
        <v>47</v>
      </c>
      <c r="F51"/>
      <c r="G51" s="24"/>
      <c r="H51" s="24"/>
      <c r="I51" s="25"/>
      <c r="J51" s="26" t="str">
        <f t="shared" si="4"/>
        <v/>
      </c>
      <c r="K51" s="27"/>
      <c r="L51" s="25"/>
      <c r="M51" s="26" t="str">
        <f t="shared" si="5"/>
        <v/>
      </c>
      <c r="N51" s="27"/>
      <c r="O51" s="24"/>
      <c r="P51" s="27" t="str">
        <f t="shared" si="6"/>
        <v/>
      </c>
      <c r="Q51" s="43" t="str">
        <f t="shared" si="0"/>
        <v/>
      </c>
      <c r="R51" s="158"/>
      <c r="S51" s="161"/>
      <c r="T51" s="57"/>
      <c r="U51" s="58"/>
      <c r="V51" s="59"/>
      <c r="W51" s="58"/>
      <c r="X51" s="59"/>
      <c r="Y51" s="58"/>
      <c r="Z51" s="59"/>
      <c r="AA51" s="58"/>
      <c r="AB51" s="35">
        <f t="shared" si="7"/>
        <v>0</v>
      </c>
      <c r="AC51" s="160">
        <f t="shared" si="1"/>
        <v>0</v>
      </c>
      <c r="AD51"/>
      <c r="AE51" s="37"/>
      <c r="AF51" s="37"/>
      <c r="AG51" s="37"/>
      <c r="AH51" s="37"/>
      <c r="AI51" s="37"/>
      <c r="AJ51" s="37"/>
      <c r="AK51"/>
      <c r="AL51"/>
      <c r="AM51"/>
      <c r="AN51"/>
      <c r="AO51"/>
      <c r="AP51"/>
      <c r="AQ51"/>
      <c r="AR51" s="42">
        <f t="shared" si="8"/>
        <v>0</v>
      </c>
      <c r="AS51" s="35">
        <f t="shared" si="2"/>
        <v>0</v>
      </c>
      <c r="AT51" s="42">
        <f t="shared" si="9"/>
        <v>0</v>
      </c>
      <c r="AU51" s="45" t="e">
        <f t="shared" si="3"/>
        <v>#VALUE!</v>
      </c>
      <c r="AV51"/>
      <c r="AW51"/>
      <c r="AX51"/>
    </row>
    <row r="52" spans="1:50" s="40" customFormat="1" ht="17.25" customHeight="1">
      <c r="A52" s="157"/>
      <c r="B52" s="22" t="s">
        <v>159</v>
      </c>
      <c r="C52" s="22" t="s">
        <v>114</v>
      </c>
      <c r="D52" s="22" t="s">
        <v>160</v>
      </c>
      <c r="E52" s="23" t="s">
        <v>40</v>
      </c>
      <c r="F52"/>
      <c r="G52" s="24"/>
      <c r="H52" s="24"/>
      <c r="I52" s="25"/>
      <c r="J52" s="26" t="str">
        <f t="shared" si="4"/>
        <v/>
      </c>
      <c r="K52" s="27"/>
      <c r="L52" s="25"/>
      <c r="M52" s="26" t="str">
        <f t="shared" si="5"/>
        <v/>
      </c>
      <c r="N52" s="27"/>
      <c r="O52" s="24"/>
      <c r="P52" s="27" t="str">
        <f t="shared" si="6"/>
        <v/>
      </c>
      <c r="Q52" s="43" t="str">
        <f t="shared" si="0"/>
        <v/>
      </c>
      <c r="R52" s="158"/>
      <c r="S52"/>
      <c r="T52" s="57"/>
      <c r="U52" s="58"/>
      <c r="V52" s="59"/>
      <c r="W52" s="58"/>
      <c r="X52" s="59"/>
      <c r="Y52" s="58"/>
      <c r="Z52" s="59"/>
      <c r="AA52" s="58"/>
      <c r="AB52" s="35">
        <f t="shared" si="7"/>
        <v>0</v>
      </c>
      <c r="AC52" s="160">
        <f t="shared" si="1"/>
        <v>0</v>
      </c>
      <c r="AD52"/>
      <c r="AE52" s="37"/>
      <c r="AF52" s="37"/>
      <c r="AG52" s="37"/>
      <c r="AH52" s="37"/>
      <c r="AI52" s="37"/>
      <c r="AJ52" s="37"/>
      <c r="AK52"/>
      <c r="AL52"/>
      <c r="AM52"/>
      <c r="AN52"/>
      <c r="AO52"/>
      <c r="AP52"/>
      <c r="AQ52"/>
      <c r="AR52" s="42">
        <f t="shared" si="8"/>
        <v>0</v>
      </c>
      <c r="AS52" s="35">
        <f t="shared" si="2"/>
        <v>0</v>
      </c>
      <c r="AT52" s="42">
        <f t="shared" si="9"/>
        <v>0</v>
      </c>
      <c r="AU52" s="45" t="e">
        <f t="shared" si="3"/>
        <v>#VALUE!</v>
      </c>
      <c r="AV52"/>
      <c r="AW52"/>
      <c r="AX52"/>
    </row>
    <row r="53" spans="1:50" s="40" customFormat="1" ht="17.25" customHeight="1">
      <c r="A53" s="157"/>
      <c r="B53" s="22" t="s">
        <v>159</v>
      </c>
      <c r="C53" s="22" t="s">
        <v>143</v>
      </c>
      <c r="D53" s="22" t="s">
        <v>161</v>
      </c>
      <c r="E53" s="23" t="s">
        <v>40</v>
      </c>
      <c r="F53"/>
      <c r="G53" s="24"/>
      <c r="H53" s="24"/>
      <c r="I53" s="25"/>
      <c r="J53" s="26" t="str">
        <f t="shared" si="4"/>
        <v/>
      </c>
      <c r="K53" s="27"/>
      <c r="L53" s="25"/>
      <c r="M53" s="26" t="str">
        <f t="shared" si="5"/>
        <v/>
      </c>
      <c r="N53" s="27"/>
      <c r="O53" s="24"/>
      <c r="P53" s="27" t="str">
        <f t="shared" si="6"/>
        <v/>
      </c>
      <c r="Q53" s="43" t="str">
        <f t="shared" si="0"/>
        <v/>
      </c>
      <c r="R53" s="158"/>
      <c r="S53"/>
      <c r="T53" s="57"/>
      <c r="U53" s="58"/>
      <c r="V53" s="59"/>
      <c r="W53" s="58"/>
      <c r="X53" s="59"/>
      <c r="Y53" s="58"/>
      <c r="Z53" s="59"/>
      <c r="AA53" s="58"/>
      <c r="AB53" s="35">
        <f t="shared" si="7"/>
        <v>0</v>
      </c>
      <c r="AC53" s="160">
        <f>IF(SUM(T53:AA53)&gt;0,Q53-AB53,0)</f>
        <v>0</v>
      </c>
      <c r="AD53"/>
      <c r="AE53" s="37"/>
      <c r="AF53" s="37"/>
      <c r="AG53" s="37"/>
      <c r="AH53" s="37"/>
      <c r="AI53" s="37"/>
      <c r="AJ53" s="37"/>
      <c r="AK53"/>
      <c r="AL53"/>
      <c r="AM53"/>
      <c r="AN53"/>
      <c r="AO53"/>
      <c r="AP53"/>
      <c r="AQ53"/>
      <c r="AR53" s="42">
        <f>IFERROR(IF(M53&gt;0,M53*P53,0),0)</f>
        <v>0</v>
      </c>
      <c r="AS53" s="35">
        <f>AR53-O53</f>
        <v>0</v>
      </c>
      <c r="AT53" s="42">
        <f>IFERROR((O53*R53)/10^6,"")</f>
        <v>0</v>
      </c>
      <c r="AU53" s="45" t="e">
        <f>AT53-Q53</f>
        <v>#VALUE!</v>
      </c>
      <c r="AV53"/>
      <c r="AW53"/>
      <c r="AX53"/>
    </row>
    <row r="54" spans="1:50" s="40" customFormat="1" ht="17.25" customHeight="1">
      <c r="A54" s="157"/>
      <c r="B54" s="22" t="s">
        <v>162</v>
      </c>
      <c r="C54" s="22" t="s">
        <v>163</v>
      </c>
      <c r="D54" s="22" t="s">
        <v>162</v>
      </c>
      <c r="E54" s="23" t="s">
        <v>47</v>
      </c>
      <c r="F54"/>
      <c r="G54" s="24"/>
      <c r="H54" s="24"/>
      <c r="I54" s="25"/>
      <c r="J54" s="26" t="str">
        <f t="shared" si="4"/>
        <v/>
      </c>
      <c r="K54" s="27"/>
      <c r="L54" s="25"/>
      <c r="M54" s="26" t="str">
        <f t="shared" si="5"/>
        <v/>
      </c>
      <c r="N54" s="27"/>
      <c r="O54" s="24"/>
      <c r="P54" s="27" t="str">
        <f t="shared" si="6"/>
        <v/>
      </c>
      <c r="Q54" s="43" t="str">
        <f t="shared" si="0"/>
        <v/>
      </c>
      <c r="R54" s="158"/>
      <c r="S54"/>
      <c r="T54" s="57"/>
      <c r="U54" s="58"/>
      <c r="V54" s="59"/>
      <c r="W54" s="58"/>
      <c r="X54" s="59"/>
      <c r="Y54" s="58"/>
      <c r="Z54" s="59"/>
      <c r="AA54" s="58"/>
      <c r="AB54" s="35">
        <f t="shared" si="7"/>
        <v>0</v>
      </c>
      <c r="AC54" s="160">
        <f t="shared" si="1"/>
        <v>0</v>
      </c>
      <c r="AD54"/>
      <c r="AE54" s="37"/>
      <c r="AF54" s="37"/>
      <c r="AG54" s="37"/>
      <c r="AH54" s="37"/>
      <c r="AI54" s="37"/>
      <c r="AJ54" s="37"/>
      <c r="AK54"/>
      <c r="AL54"/>
      <c r="AM54"/>
      <c r="AN54"/>
      <c r="AO54"/>
      <c r="AP54"/>
      <c r="AQ54"/>
      <c r="AR54" s="42">
        <f t="shared" si="8"/>
        <v>0</v>
      </c>
      <c r="AS54" s="35">
        <f t="shared" si="2"/>
        <v>0</v>
      </c>
      <c r="AT54" s="42">
        <f t="shared" si="9"/>
        <v>0</v>
      </c>
      <c r="AU54" s="45" t="e">
        <f t="shared" si="3"/>
        <v>#VALUE!</v>
      </c>
      <c r="AV54"/>
      <c r="AW54"/>
      <c r="AX54"/>
    </row>
    <row r="55" spans="1:50" s="40" customFormat="1" ht="17.25" customHeight="1">
      <c r="A55" s="157"/>
      <c r="B55" s="22" t="s">
        <v>164</v>
      </c>
      <c r="C55" s="22" t="s">
        <v>165</v>
      </c>
      <c r="D55" s="22" t="s">
        <v>166</v>
      </c>
      <c r="E55" s="23" t="s">
        <v>48</v>
      </c>
      <c r="F55"/>
      <c r="G55" s="24"/>
      <c r="H55" s="24"/>
      <c r="I55" s="25"/>
      <c r="J55" s="26" t="str">
        <f t="shared" si="4"/>
        <v/>
      </c>
      <c r="K55" s="27"/>
      <c r="L55" s="25"/>
      <c r="M55" s="26" t="str">
        <f t="shared" si="5"/>
        <v/>
      </c>
      <c r="N55" s="27"/>
      <c r="O55" s="24"/>
      <c r="P55" s="27" t="str">
        <f t="shared" si="6"/>
        <v/>
      </c>
      <c r="Q55" s="43" t="str">
        <f t="shared" si="0"/>
        <v/>
      </c>
      <c r="R55" s="158"/>
      <c r="S55"/>
      <c r="T55" s="57"/>
      <c r="U55" s="58"/>
      <c r="V55" s="59"/>
      <c r="W55" s="58"/>
      <c r="X55" s="59"/>
      <c r="Y55" s="58"/>
      <c r="Z55" s="59"/>
      <c r="AA55" s="58"/>
      <c r="AB55" s="35">
        <f t="shared" si="7"/>
        <v>0</v>
      </c>
      <c r="AC55" s="160">
        <f t="shared" si="1"/>
        <v>0</v>
      </c>
      <c r="AD55"/>
      <c r="AE55" s="37"/>
      <c r="AF55" s="37"/>
      <c r="AG55" s="37"/>
      <c r="AH55" s="37"/>
      <c r="AI55" s="37"/>
      <c r="AJ55" s="37"/>
      <c r="AK55"/>
      <c r="AL55"/>
      <c r="AM55"/>
      <c r="AN55"/>
      <c r="AO55"/>
      <c r="AP55"/>
      <c r="AQ55"/>
      <c r="AR55" s="42">
        <f t="shared" si="8"/>
        <v>0</v>
      </c>
      <c r="AS55" s="35">
        <f t="shared" si="2"/>
        <v>0</v>
      </c>
      <c r="AT55" s="42">
        <f t="shared" si="9"/>
        <v>0</v>
      </c>
      <c r="AU55" s="45" t="e">
        <f t="shared" si="3"/>
        <v>#VALUE!</v>
      </c>
      <c r="AV55"/>
      <c r="AW55"/>
      <c r="AX55"/>
    </row>
    <row r="56" spans="1:50" s="40" customFormat="1" ht="17.25" customHeight="1">
      <c r="A56" s="157"/>
      <c r="B56" s="22" t="s">
        <v>167</v>
      </c>
      <c r="C56" s="22" t="s">
        <v>168</v>
      </c>
      <c r="D56" s="22" t="s">
        <v>169</v>
      </c>
      <c r="E56" s="23" t="s">
        <v>47</v>
      </c>
      <c r="F56"/>
      <c r="G56" s="24"/>
      <c r="H56" s="24"/>
      <c r="I56" s="25"/>
      <c r="J56" s="26" t="str">
        <f t="shared" si="4"/>
        <v/>
      </c>
      <c r="K56" s="27"/>
      <c r="L56" s="25"/>
      <c r="M56" s="26" t="str">
        <f t="shared" si="5"/>
        <v/>
      </c>
      <c r="N56" s="27"/>
      <c r="O56" s="24"/>
      <c r="P56" s="27" t="str">
        <f t="shared" si="6"/>
        <v/>
      </c>
      <c r="Q56" s="43" t="str">
        <f t="shared" si="0"/>
        <v/>
      </c>
      <c r="R56" s="158"/>
      <c r="S56"/>
      <c r="T56" s="57"/>
      <c r="U56" s="58"/>
      <c r="V56" s="59"/>
      <c r="W56" s="58"/>
      <c r="X56" s="59"/>
      <c r="Y56" s="58"/>
      <c r="Z56" s="59"/>
      <c r="AA56" s="58"/>
      <c r="AB56" s="35">
        <f t="shared" si="7"/>
        <v>0</v>
      </c>
      <c r="AC56" s="160">
        <f t="shared" ref="AC56:AC59" si="11">IF(SUM(T56:AA56)&gt;0,Q56-AB56,0)</f>
        <v>0</v>
      </c>
      <c r="AD56"/>
      <c r="AE56" s="37"/>
      <c r="AF56" s="37"/>
      <c r="AG56" s="37"/>
      <c r="AH56" s="37"/>
      <c r="AI56" s="37"/>
      <c r="AJ56" s="37"/>
      <c r="AK56"/>
      <c r="AL56"/>
      <c r="AM56"/>
      <c r="AN56"/>
      <c r="AO56"/>
      <c r="AP56"/>
      <c r="AQ56"/>
      <c r="AR56" s="42">
        <f t="shared" si="8"/>
        <v>0</v>
      </c>
      <c r="AS56" s="35">
        <f t="shared" si="2"/>
        <v>0</v>
      </c>
      <c r="AT56" s="42">
        <f t="shared" si="9"/>
        <v>0</v>
      </c>
      <c r="AU56" s="45" t="e">
        <f t="shared" si="3"/>
        <v>#VALUE!</v>
      </c>
      <c r="AV56"/>
      <c r="AW56"/>
      <c r="AX56"/>
    </row>
    <row r="57" spans="1:50" s="40" customFormat="1" ht="18.600000000000001" customHeight="1">
      <c r="A57" s="157"/>
      <c r="B57" s="22" t="s">
        <v>170</v>
      </c>
      <c r="C57" s="22" t="s">
        <v>171</v>
      </c>
      <c r="D57" s="22" t="s">
        <v>170</v>
      </c>
      <c r="E57" s="23" t="s">
        <v>155</v>
      </c>
      <c r="F57"/>
      <c r="G57" s="24"/>
      <c r="H57" s="24"/>
      <c r="I57" s="25"/>
      <c r="J57" s="26" t="str">
        <f t="shared" si="4"/>
        <v/>
      </c>
      <c r="K57" s="27"/>
      <c r="L57" s="25"/>
      <c r="M57" s="26" t="str">
        <f t="shared" si="5"/>
        <v/>
      </c>
      <c r="N57" s="27"/>
      <c r="O57" s="24"/>
      <c r="P57" s="27" t="str">
        <f t="shared" si="6"/>
        <v/>
      </c>
      <c r="Q57" s="43" t="str">
        <f t="shared" si="0"/>
        <v/>
      </c>
      <c r="R57" s="158"/>
      <c r="S57" s="56"/>
      <c r="T57" s="57"/>
      <c r="U57" s="58"/>
      <c r="V57" s="59"/>
      <c r="W57" s="58"/>
      <c r="X57" s="59"/>
      <c r="Y57" s="58"/>
      <c r="Z57" s="59"/>
      <c r="AA57" s="58"/>
      <c r="AB57" s="35">
        <f t="shared" si="7"/>
        <v>0</v>
      </c>
      <c r="AC57" s="160">
        <f t="shared" si="11"/>
        <v>0</v>
      </c>
      <c r="AD57"/>
      <c r="AE57" s="37"/>
      <c r="AF57" s="37"/>
      <c r="AG57" s="37"/>
      <c r="AH57" s="37"/>
      <c r="AI57" s="37"/>
      <c r="AJ57" s="37"/>
      <c r="AK57"/>
      <c r="AL57"/>
      <c r="AM57"/>
      <c r="AN57"/>
      <c r="AO57"/>
      <c r="AP57"/>
      <c r="AQ57"/>
      <c r="AR57" s="42"/>
      <c r="AS57" s="35"/>
      <c r="AT57" s="42"/>
      <c r="AU57" s="45"/>
      <c r="AV57"/>
      <c r="AW57"/>
      <c r="AX57"/>
    </row>
    <row r="58" spans="1:50" s="49" customFormat="1" ht="17.25" customHeight="1">
      <c r="A58" s="157"/>
      <c r="B58" s="22" t="s">
        <v>172</v>
      </c>
      <c r="C58" s="22" t="s">
        <v>56</v>
      </c>
      <c r="D58" s="22" t="s">
        <v>173</v>
      </c>
      <c r="E58" s="23" t="s">
        <v>40</v>
      </c>
      <c r="F58"/>
      <c r="G58" s="24"/>
      <c r="H58" s="24"/>
      <c r="I58" s="25"/>
      <c r="J58" s="26" t="str">
        <f t="shared" si="4"/>
        <v/>
      </c>
      <c r="K58" s="27"/>
      <c r="L58" s="25"/>
      <c r="M58" s="26" t="str">
        <f t="shared" si="5"/>
        <v/>
      </c>
      <c r="N58" s="27"/>
      <c r="O58" s="24"/>
      <c r="P58" s="27" t="str">
        <f t="shared" si="6"/>
        <v/>
      </c>
      <c r="Q58" s="43" t="str">
        <f t="shared" si="0"/>
        <v/>
      </c>
      <c r="R58" s="158"/>
      <c r="S58"/>
      <c r="T58" s="57"/>
      <c r="U58" s="58"/>
      <c r="V58" s="59"/>
      <c r="W58" s="58"/>
      <c r="X58" s="59"/>
      <c r="Y58" s="58"/>
      <c r="Z58" s="59"/>
      <c r="AA58" s="58"/>
      <c r="AB58" s="35">
        <f t="shared" si="7"/>
        <v>0</v>
      </c>
      <c r="AC58" s="160">
        <f t="shared" si="11"/>
        <v>0</v>
      </c>
      <c r="AD58"/>
      <c r="AE58" s="37"/>
      <c r="AF58" s="37"/>
      <c r="AG58" s="37"/>
      <c r="AH58" s="37"/>
      <c r="AI58" s="37"/>
      <c r="AJ58" s="37"/>
      <c r="AK58"/>
      <c r="AL58"/>
      <c r="AM58"/>
      <c r="AN58"/>
      <c r="AO58"/>
      <c r="AP58"/>
      <c r="AQ58"/>
      <c r="AR58" s="42">
        <f t="shared" ref="AR58" si="12">IFERROR(IF(M58&gt;0,M58*P58,0),0)</f>
        <v>0</v>
      </c>
      <c r="AS58" s="35">
        <f t="shared" ref="AS58" si="13">AR58-O58</f>
        <v>0</v>
      </c>
      <c r="AT58" s="42">
        <f t="shared" ref="AT58" si="14">IFERROR((O58*R58)/10^6,"")</f>
        <v>0</v>
      </c>
      <c r="AU58" s="45" t="e">
        <f t="shared" ref="AU58" si="15">AT58-Q58</f>
        <v>#VALUE!</v>
      </c>
      <c r="AV58"/>
      <c r="AW58"/>
      <c r="AX58"/>
    </row>
    <row r="59" spans="1:50" s="49" customFormat="1" ht="17.25" customHeight="1">
      <c r="A59" s="157"/>
      <c r="B59" s="22" t="s">
        <v>174</v>
      </c>
      <c r="C59" s="22" t="s">
        <v>53</v>
      </c>
      <c r="D59" s="22" t="s">
        <v>175</v>
      </c>
      <c r="E59" s="23" t="s">
        <v>40</v>
      </c>
      <c r="F59"/>
      <c r="G59" s="24"/>
      <c r="H59" s="24"/>
      <c r="I59" s="25"/>
      <c r="J59" s="26" t="str">
        <f t="shared" si="4"/>
        <v/>
      </c>
      <c r="K59" s="27"/>
      <c r="L59" s="25"/>
      <c r="M59" s="26" t="str">
        <f t="shared" si="5"/>
        <v/>
      </c>
      <c r="N59" s="27"/>
      <c r="O59" s="24"/>
      <c r="P59" s="27" t="str">
        <f t="shared" si="6"/>
        <v/>
      </c>
      <c r="Q59" s="43" t="str">
        <f t="shared" si="0"/>
        <v/>
      </c>
      <c r="R59" s="158"/>
      <c r="S59"/>
      <c r="T59" s="57"/>
      <c r="U59" s="58"/>
      <c r="V59" s="59"/>
      <c r="W59" s="58"/>
      <c r="X59" s="59"/>
      <c r="Y59" s="58"/>
      <c r="Z59" s="59"/>
      <c r="AA59" s="58"/>
      <c r="AB59" s="35">
        <f t="shared" si="7"/>
        <v>0</v>
      </c>
      <c r="AC59" s="160">
        <f t="shared" si="11"/>
        <v>0</v>
      </c>
      <c r="AD59"/>
      <c r="AE59" s="37"/>
      <c r="AF59" s="37"/>
      <c r="AG59" s="37"/>
      <c r="AH59" s="37"/>
      <c r="AI59" s="37"/>
      <c r="AJ59" s="37"/>
      <c r="AK59"/>
      <c r="AL59"/>
      <c r="AM59"/>
      <c r="AN59"/>
      <c r="AO59"/>
      <c r="AP59"/>
      <c r="AQ59"/>
      <c r="AR59" s="42">
        <f t="shared" si="8"/>
        <v>0</v>
      </c>
      <c r="AS59" s="35">
        <f t="shared" si="2"/>
        <v>0</v>
      </c>
      <c r="AT59" s="42">
        <f t="shared" si="9"/>
        <v>0</v>
      </c>
      <c r="AU59" s="45" t="e">
        <f t="shared" si="3"/>
        <v>#VALUE!</v>
      </c>
      <c r="AV59"/>
      <c r="AW59"/>
      <c r="AX59"/>
    </row>
    <row r="60" spans="1:50" s="40" customFormat="1" ht="17.25" customHeight="1">
      <c r="A60" s="157"/>
      <c r="B60" s="22" t="s">
        <v>176</v>
      </c>
      <c r="C60" s="22" t="s">
        <v>114</v>
      </c>
      <c r="D60" s="22" t="s">
        <v>177</v>
      </c>
      <c r="E60" s="23" t="s">
        <v>40</v>
      </c>
      <c r="F60"/>
      <c r="G60" s="24"/>
      <c r="H60" s="24"/>
      <c r="I60" s="25"/>
      <c r="J60" s="26" t="str">
        <f t="shared" si="4"/>
        <v/>
      </c>
      <c r="K60" s="27"/>
      <c r="L60" s="25"/>
      <c r="M60" s="26" t="str">
        <f t="shared" si="5"/>
        <v/>
      </c>
      <c r="N60" s="27"/>
      <c r="O60" s="24"/>
      <c r="P60" s="27" t="str">
        <f t="shared" si="6"/>
        <v/>
      </c>
      <c r="Q60" s="43" t="str">
        <f t="shared" si="0"/>
        <v/>
      </c>
      <c r="R60" s="158"/>
      <c r="S60"/>
      <c r="T60" s="57"/>
      <c r="U60" s="58"/>
      <c r="V60" s="59"/>
      <c r="W60" s="58"/>
      <c r="X60" s="59"/>
      <c r="Y60" s="58"/>
      <c r="Z60" s="59"/>
      <c r="AA60" s="58"/>
      <c r="AB60" s="35">
        <f t="shared" si="7"/>
        <v>0</v>
      </c>
      <c r="AC60" s="160">
        <f t="shared" si="1"/>
        <v>0</v>
      </c>
      <c r="AD60"/>
      <c r="AE60" s="143"/>
      <c r="AF60" s="143"/>
      <c r="AG60" s="143"/>
      <c r="AH60" s="143"/>
      <c r="AI60" s="143"/>
      <c r="AJ60" s="143"/>
      <c r="AK60"/>
      <c r="AL60"/>
      <c r="AM60"/>
      <c r="AN60"/>
      <c r="AO60"/>
      <c r="AP60"/>
      <c r="AQ60"/>
      <c r="AR60" s="42">
        <f t="shared" si="8"/>
        <v>0</v>
      </c>
      <c r="AS60" s="35">
        <f t="shared" si="2"/>
        <v>0</v>
      </c>
      <c r="AT60" s="42">
        <f t="shared" si="9"/>
        <v>0</v>
      </c>
      <c r="AU60" s="45" t="e">
        <f t="shared" si="3"/>
        <v>#VALUE!</v>
      </c>
      <c r="AV60"/>
      <c r="AW60"/>
      <c r="AX60"/>
    </row>
    <row r="61" spans="1:50" s="40" customFormat="1" ht="17.25" customHeight="1">
      <c r="A61" s="157"/>
      <c r="B61" s="22" t="s">
        <v>178</v>
      </c>
      <c r="C61" s="22" t="s">
        <v>50</v>
      </c>
      <c r="D61" s="22" t="s">
        <v>179</v>
      </c>
      <c r="E61" s="23" t="s">
        <v>47</v>
      </c>
      <c r="F61"/>
      <c r="G61" s="24"/>
      <c r="H61" s="24"/>
      <c r="I61" s="25"/>
      <c r="J61" s="26" t="str">
        <f t="shared" si="4"/>
        <v/>
      </c>
      <c r="K61" s="27"/>
      <c r="L61" s="25"/>
      <c r="M61" s="26" t="str">
        <f t="shared" si="5"/>
        <v/>
      </c>
      <c r="N61" s="27"/>
      <c r="O61" s="24"/>
      <c r="P61" s="27" t="str">
        <f t="shared" si="6"/>
        <v/>
      </c>
      <c r="Q61" s="43" t="str">
        <f t="shared" si="0"/>
        <v/>
      </c>
      <c r="R61" s="158"/>
      <c r="S61" s="161"/>
      <c r="T61" s="57"/>
      <c r="U61" s="58"/>
      <c r="V61" s="59"/>
      <c r="W61" s="58"/>
      <c r="X61" s="59"/>
      <c r="Y61" s="58"/>
      <c r="Z61" s="59"/>
      <c r="AA61" s="58"/>
      <c r="AB61" s="35">
        <f t="shared" si="7"/>
        <v>0</v>
      </c>
      <c r="AC61" s="160">
        <f t="shared" si="1"/>
        <v>0</v>
      </c>
      <c r="AD61"/>
      <c r="AE61" s="37"/>
      <c r="AF61" s="37"/>
      <c r="AG61" s="37"/>
      <c r="AH61" s="37"/>
      <c r="AI61" s="37"/>
      <c r="AJ61" s="37"/>
      <c r="AK61"/>
      <c r="AL61"/>
      <c r="AM61"/>
      <c r="AN61"/>
      <c r="AO61"/>
      <c r="AP61"/>
      <c r="AQ61"/>
      <c r="AR61" s="42">
        <f t="shared" si="8"/>
        <v>0</v>
      </c>
      <c r="AS61" s="35">
        <f t="shared" si="2"/>
        <v>0</v>
      </c>
      <c r="AT61" s="42">
        <f t="shared" si="9"/>
        <v>0</v>
      </c>
      <c r="AU61" s="45" t="e">
        <f t="shared" si="3"/>
        <v>#VALUE!</v>
      </c>
      <c r="AV61"/>
      <c r="AW61"/>
      <c r="AX61"/>
    </row>
    <row r="62" spans="1:50" s="62" customFormat="1" ht="17.25" customHeight="1">
      <c r="A62" s="157"/>
      <c r="B62" s="22" t="s">
        <v>180</v>
      </c>
      <c r="C62" s="22" t="s">
        <v>143</v>
      </c>
      <c r="D62" s="22" t="s">
        <v>181</v>
      </c>
      <c r="E62" s="23" t="s">
        <v>40</v>
      </c>
      <c r="F62"/>
      <c r="G62" s="24"/>
      <c r="H62" s="24"/>
      <c r="I62" s="25"/>
      <c r="J62" s="26" t="str">
        <f t="shared" si="4"/>
        <v/>
      </c>
      <c r="K62" s="27"/>
      <c r="L62" s="25"/>
      <c r="M62" s="26" t="str">
        <f t="shared" si="5"/>
        <v/>
      </c>
      <c r="N62" s="27"/>
      <c r="O62" s="24"/>
      <c r="P62" s="27" t="str">
        <f t="shared" si="6"/>
        <v/>
      </c>
      <c r="Q62" s="43" t="str">
        <f t="shared" si="0"/>
        <v/>
      </c>
      <c r="R62" s="158"/>
      <c r="S62"/>
      <c r="T62" s="57"/>
      <c r="U62" s="58"/>
      <c r="V62" s="59"/>
      <c r="W62" s="58"/>
      <c r="X62" s="59"/>
      <c r="Y62" s="58"/>
      <c r="Z62" s="59"/>
      <c r="AA62" s="58"/>
      <c r="AB62" s="35">
        <f t="shared" si="7"/>
        <v>0</v>
      </c>
      <c r="AC62" s="160">
        <f t="shared" si="1"/>
        <v>0</v>
      </c>
      <c r="AD62"/>
      <c r="AE62" s="37"/>
      <c r="AF62" s="37"/>
      <c r="AG62" s="37"/>
      <c r="AH62" s="37"/>
      <c r="AI62" s="37"/>
      <c r="AJ62" s="37"/>
      <c r="AK62"/>
      <c r="AL62"/>
      <c r="AM62"/>
      <c r="AN62"/>
      <c r="AO62"/>
      <c r="AP62"/>
      <c r="AQ62"/>
      <c r="AR62" s="42">
        <f t="shared" si="8"/>
        <v>0</v>
      </c>
      <c r="AS62" s="35">
        <f t="shared" si="2"/>
        <v>0</v>
      </c>
      <c r="AT62" s="42">
        <f t="shared" si="9"/>
        <v>0</v>
      </c>
      <c r="AU62" s="45" t="e">
        <f t="shared" si="3"/>
        <v>#VALUE!</v>
      </c>
      <c r="AV62"/>
      <c r="AW62"/>
      <c r="AX62"/>
    </row>
    <row r="63" spans="1:50" s="62" customFormat="1" ht="17.25" customHeight="1">
      <c r="A63" s="157"/>
      <c r="B63" s="63" t="s">
        <v>182</v>
      </c>
      <c r="C63" s="63" t="s">
        <v>56</v>
      </c>
      <c r="D63" s="63" t="s">
        <v>183</v>
      </c>
      <c r="E63" s="23" t="s">
        <v>40</v>
      </c>
      <c r="F63"/>
      <c r="G63" s="24"/>
      <c r="H63" s="24"/>
      <c r="I63" s="25"/>
      <c r="J63" s="26" t="str">
        <f t="shared" si="4"/>
        <v/>
      </c>
      <c r="K63" s="27"/>
      <c r="L63" s="25"/>
      <c r="M63" s="162" t="str">
        <f t="shared" si="5"/>
        <v/>
      </c>
      <c r="N63" s="27"/>
      <c r="O63" s="24"/>
      <c r="P63" s="27" t="str">
        <f t="shared" si="6"/>
        <v/>
      </c>
      <c r="Q63" s="145" t="str">
        <f t="shared" si="0"/>
        <v/>
      </c>
      <c r="R63" s="158"/>
      <c r="S63"/>
      <c r="T63" s="57"/>
      <c r="U63" s="58"/>
      <c r="V63" s="59"/>
      <c r="W63" s="58"/>
      <c r="X63" s="59"/>
      <c r="Y63" s="58"/>
      <c r="Z63" s="59"/>
      <c r="AA63" s="58"/>
      <c r="AB63" s="35">
        <f t="shared" si="7"/>
        <v>0</v>
      </c>
      <c r="AC63" s="160">
        <f t="shared" ref="AC63" si="16">IF(SUM(T63:AA63)&gt;0,Q63-AB63,0)</f>
        <v>0</v>
      </c>
      <c r="AD63"/>
      <c r="AE63" s="37"/>
      <c r="AF63" s="37"/>
      <c r="AG63" s="37"/>
      <c r="AH63" s="37"/>
      <c r="AI63" s="37"/>
      <c r="AJ63" s="37"/>
      <c r="AK63"/>
      <c r="AL63"/>
      <c r="AM63"/>
      <c r="AN63"/>
      <c r="AO63"/>
      <c r="AP63"/>
      <c r="AQ63"/>
      <c r="AR63" s="64">
        <f t="shared" si="8"/>
        <v>0</v>
      </c>
      <c r="AS63" s="35">
        <f t="shared" si="2"/>
        <v>0</v>
      </c>
      <c r="AT63" s="64">
        <f t="shared" si="9"/>
        <v>0</v>
      </c>
      <c r="AU63" s="65" t="e">
        <f t="shared" si="3"/>
        <v>#VALUE!</v>
      </c>
      <c r="AV63"/>
      <c r="AW63"/>
      <c r="AX63"/>
    </row>
    <row r="64" spans="1:50" s="62" customFormat="1" ht="42.75" customHeight="1">
      <c r="B64" s="66" t="s">
        <v>184</v>
      </c>
      <c r="C64" s="67"/>
      <c r="D64" s="67"/>
      <c r="E64" s="68"/>
      <c r="F64"/>
      <c r="G64" s="69">
        <f t="shared" ref="G64:O64" si="17">SUM(G2:G63)</f>
        <v>0</v>
      </c>
      <c r="H64" s="69">
        <f t="shared" si="17"/>
        <v>0</v>
      </c>
      <c r="I64" s="69">
        <f t="shared" si="17"/>
        <v>0</v>
      </c>
      <c r="J64" s="69">
        <f t="shared" si="17"/>
        <v>0</v>
      </c>
      <c r="K64" s="69">
        <f t="shared" si="17"/>
        <v>0</v>
      </c>
      <c r="L64" s="69">
        <f t="shared" si="17"/>
        <v>0</v>
      </c>
      <c r="M64" s="70">
        <f t="shared" si="17"/>
        <v>0</v>
      </c>
      <c r="N64" s="70">
        <f t="shared" si="17"/>
        <v>0</v>
      </c>
      <c r="O64" s="70">
        <f t="shared" si="17"/>
        <v>0</v>
      </c>
      <c r="P64" s="71">
        <f>IF(SUM(M64+O64)&gt;0,O64/M64,0)</f>
        <v>0</v>
      </c>
      <c r="Q64" s="72" t="str">
        <f>IFERROR(SUM(P64*R64/1000000*M64),"")</f>
        <v/>
      </c>
      <c r="R64" s="73" t="str">
        <f>IFERROR(AVERAGE(R2:R63),"")</f>
        <v/>
      </c>
      <c r="S64"/>
      <c r="T64" s="74">
        <f t="shared" ref="T64:AC64" si="18">SUM(T2:T63)</f>
        <v>0</v>
      </c>
      <c r="U64" s="75">
        <f t="shared" si="18"/>
        <v>0</v>
      </c>
      <c r="V64" s="76">
        <f t="shared" si="18"/>
        <v>0</v>
      </c>
      <c r="W64" s="75">
        <f t="shared" si="18"/>
        <v>0</v>
      </c>
      <c r="X64" s="76">
        <f t="shared" si="18"/>
        <v>0</v>
      </c>
      <c r="Y64" s="75">
        <f t="shared" si="18"/>
        <v>0</v>
      </c>
      <c r="Z64" s="76">
        <f t="shared" si="18"/>
        <v>0</v>
      </c>
      <c r="AA64" s="75">
        <f t="shared" si="18"/>
        <v>0</v>
      </c>
      <c r="AB64" s="77">
        <f t="shared" si="18"/>
        <v>0</v>
      </c>
      <c r="AC64" s="75">
        <f t="shared" si="18"/>
        <v>0</v>
      </c>
      <c r="AD64"/>
      <c r="AE64" s="78"/>
      <c r="AF64" s="78"/>
      <c r="AG64" s="78"/>
      <c r="AH64" s="78"/>
      <c r="AI64" s="78"/>
      <c r="AJ64" s="78"/>
      <c r="AK64"/>
      <c r="AL64"/>
      <c r="AM64"/>
      <c r="AN64"/>
      <c r="AO64"/>
      <c r="AP64"/>
      <c r="AQ64"/>
      <c r="AR64" s="79">
        <f>SUM(AR2:AR63)</f>
        <v>0</v>
      </c>
      <c r="AS64" s="79">
        <f>SUM(AS2:AS63)</f>
        <v>0</v>
      </c>
      <c r="AT64" s="80">
        <f>SUM(AT2:AT63)</f>
        <v>0</v>
      </c>
      <c r="AU64" s="79" t="e">
        <f>SUM(AU2:AU63)</f>
        <v>#VALUE!</v>
      </c>
      <c r="AV64"/>
      <c r="AW64"/>
      <c r="AX64"/>
    </row>
    <row r="65" spans="2:50" s="62" customFormat="1" ht="52.95" customHeight="1">
      <c r="B65" s="81"/>
      <c r="C65" s="82"/>
      <c r="D65" s="82"/>
      <c r="E65" s="83"/>
      <c r="F65"/>
      <c r="G65" s="84"/>
      <c r="H65" s="84"/>
      <c r="I65" s="85" t="str">
        <f>IF(I64-I90=0,"Totals OK","Error, Please Populate Below Off Site Table")</f>
        <v>Totals OK</v>
      </c>
      <c r="J65" s="84"/>
      <c r="K65" s="86"/>
      <c r="L65" s="85" t="str">
        <f>IF(L64-J90=0,"Totals OK","Error, Please Populate Below Off Site Table")</f>
        <v>Totals OK</v>
      </c>
      <c r="M65" s="86"/>
      <c r="N65" s="86"/>
      <c r="O65" s="86"/>
      <c r="P65" s="86"/>
      <c r="Q65" s="86"/>
      <c r="R65" s="86"/>
      <c r="S65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/>
      <c r="AE65" s="87"/>
      <c r="AF65" s="87"/>
      <c r="AG65" s="87"/>
      <c r="AH65" s="87"/>
      <c r="AI65" s="87"/>
      <c r="AJ65" s="87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s="90" customFormat="1" ht="43.95" customHeight="1">
      <c r="B66" s="81"/>
      <c r="C66" s="82"/>
      <c r="D66" s="82"/>
      <c r="E66" s="88"/>
      <c r="F66"/>
      <c r="G66" s="84"/>
      <c r="H66" s="84"/>
      <c r="I66" s="84"/>
      <c r="J66" s="84"/>
      <c r="K66" s="89"/>
      <c r="L66" s="89"/>
      <c r="M66" s="89"/>
      <c r="N66" s="89"/>
      <c r="O66" s="89"/>
      <c r="P66" s="89"/>
      <c r="Q66" s="89"/>
      <c r="R66" s="89"/>
      <c r="S6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/>
      <c r="AE66" s="87"/>
      <c r="AF66" s="87"/>
      <c r="AG66" s="87"/>
      <c r="AH66" s="87"/>
      <c r="AI66" s="87"/>
      <c r="AJ66" s="8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s="90" customFormat="1">
      <c r="B67" s="91"/>
      <c r="C67" s="91"/>
      <c r="D67" s="91"/>
      <c r="E67" s="92" t="s">
        <v>233</v>
      </c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/>
      <c r="T67" s="94"/>
      <c r="U67" s="94"/>
      <c r="V67" s="94"/>
      <c r="W67" s="94"/>
      <c r="X67" s="94"/>
      <c r="Y67" s="94"/>
      <c r="Z67" s="94"/>
      <c r="AA67" s="94"/>
      <c r="AB67" s="94"/>
      <c r="AC67"/>
      <c r="AD67"/>
      <c r="AE67" s="95"/>
      <c r="AF67" s="95"/>
      <c r="AG67" s="95"/>
      <c r="AH67" s="95"/>
      <c r="AI67" s="95"/>
      <c r="AJ67" s="9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s="91" customFormat="1">
      <c r="E68" s="96" t="s">
        <v>185</v>
      </c>
      <c r="F68" s="97"/>
      <c r="G68" s="98">
        <f>IFERROR(IF(SUM(G4:G63)&gt;0,SUM(G64-G67)/G67,0),0)</f>
        <v>0</v>
      </c>
      <c r="H68" s="98">
        <f t="shared" ref="H68:R68" si="19">IFERROR(IF(SUM(H4:H63)&gt;0,SUM(H64-H67)/H67,0),0)</f>
        <v>0</v>
      </c>
      <c r="I68" s="98">
        <f t="shared" si="19"/>
        <v>0</v>
      </c>
      <c r="J68" s="98">
        <f t="shared" si="19"/>
        <v>0</v>
      </c>
      <c r="K68" s="98">
        <f t="shared" si="19"/>
        <v>0</v>
      </c>
      <c r="L68" s="98">
        <f t="shared" si="19"/>
        <v>0</v>
      </c>
      <c r="M68" s="98">
        <f t="shared" si="19"/>
        <v>0</v>
      </c>
      <c r="N68" s="98">
        <f t="shared" si="19"/>
        <v>0</v>
      </c>
      <c r="O68" s="98">
        <f t="shared" si="19"/>
        <v>0</v>
      </c>
      <c r="P68" s="98">
        <f t="shared" si="19"/>
        <v>0</v>
      </c>
      <c r="Q68" s="98">
        <f t="shared" si="19"/>
        <v>0</v>
      </c>
      <c r="R68" s="99">
        <f t="shared" si="19"/>
        <v>0</v>
      </c>
      <c r="S68" s="100"/>
      <c r="T68" s="101">
        <f t="shared" ref="T68:AB68" si="20">IFERROR(IF(SUM(T4:T63)&gt;0,SUM(T64-T67)/T67,0),0)</f>
        <v>0</v>
      </c>
      <c r="U68" s="101">
        <f t="shared" si="20"/>
        <v>0</v>
      </c>
      <c r="V68" s="101">
        <f t="shared" si="20"/>
        <v>0</v>
      </c>
      <c r="W68" s="101">
        <f t="shared" si="20"/>
        <v>0</v>
      </c>
      <c r="X68" s="101">
        <f t="shared" si="20"/>
        <v>0</v>
      </c>
      <c r="Y68" s="101">
        <f t="shared" si="20"/>
        <v>0</v>
      </c>
      <c r="Z68" s="101">
        <f t="shared" si="20"/>
        <v>0</v>
      </c>
      <c r="AA68" s="101">
        <f t="shared" si="20"/>
        <v>0</v>
      </c>
      <c r="AB68" s="101">
        <f t="shared" si="20"/>
        <v>0</v>
      </c>
      <c r="AC68"/>
      <c r="AD68"/>
      <c r="AE68" s="95"/>
      <c r="AF68" s="95"/>
      <c r="AG68" s="95"/>
      <c r="AH68" s="95"/>
      <c r="AI68" s="95"/>
      <c r="AJ68" s="95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s="91" customFormat="1" ht="49.95" customHeight="1">
      <c r="E69" s="102" t="s">
        <v>186</v>
      </c>
      <c r="F69" s="103"/>
      <c r="G69" s="104">
        <f>G64-G67</f>
        <v>0</v>
      </c>
      <c r="H69" s="104">
        <f t="shared" ref="H69:AB69" si="21">H64-H67</f>
        <v>0</v>
      </c>
      <c r="I69" s="104">
        <f t="shared" si="21"/>
        <v>0</v>
      </c>
      <c r="J69" s="104">
        <f t="shared" si="21"/>
        <v>0</v>
      </c>
      <c r="K69" s="104">
        <f t="shared" si="21"/>
        <v>0</v>
      </c>
      <c r="L69" s="104">
        <f t="shared" si="21"/>
        <v>0</v>
      </c>
      <c r="M69" s="104">
        <f t="shared" si="21"/>
        <v>0</v>
      </c>
      <c r="N69" s="104">
        <f t="shared" si="21"/>
        <v>0</v>
      </c>
      <c r="O69" s="104">
        <f t="shared" si="21"/>
        <v>0</v>
      </c>
      <c r="P69" s="104">
        <f t="shared" si="21"/>
        <v>0</v>
      </c>
      <c r="Q69" s="104" t="e">
        <f t="shared" si="21"/>
        <v>#VALUE!</v>
      </c>
      <c r="R69" s="104" t="e">
        <f t="shared" si="21"/>
        <v>#VALUE!</v>
      </c>
      <c r="S69" s="100"/>
      <c r="T69" s="105">
        <f t="shared" si="21"/>
        <v>0</v>
      </c>
      <c r="U69" s="105">
        <f t="shared" si="21"/>
        <v>0</v>
      </c>
      <c r="V69" s="105">
        <f t="shared" si="21"/>
        <v>0</v>
      </c>
      <c r="W69" s="105">
        <f t="shared" si="21"/>
        <v>0</v>
      </c>
      <c r="X69" s="105">
        <f t="shared" si="21"/>
        <v>0</v>
      </c>
      <c r="Y69" s="105">
        <f t="shared" si="21"/>
        <v>0</v>
      </c>
      <c r="Z69" s="105">
        <f t="shared" si="21"/>
        <v>0</v>
      </c>
      <c r="AA69" s="105">
        <f t="shared" si="21"/>
        <v>0</v>
      </c>
      <c r="AB69" s="105">
        <f t="shared" si="21"/>
        <v>0</v>
      </c>
      <c r="AC69"/>
      <c r="AD69"/>
      <c r="AE69" s="95"/>
      <c r="AF69" s="95"/>
      <c r="AG69" s="95"/>
      <c r="AI69" s="95"/>
      <c r="AJ69" s="95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s="91" customFormat="1" ht="51" customHeight="1">
      <c r="B70"/>
      <c r="C70"/>
      <c r="D70"/>
      <c r="E70"/>
      <c r="F70"/>
      <c r="S70"/>
      <c r="AD70"/>
      <c r="AE70" s="95"/>
      <c r="AF70" s="95"/>
      <c r="AG70" s="95"/>
      <c r="AI70" s="95"/>
      <c r="AJ70" s="95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s="91" customFormat="1" ht="113.4" customHeight="1">
      <c r="B71"/>
      <c r="C71"/>
      <c r="D71"/>
      <c r="E71"/>
      <c r="F71"/>
      <c r="G71"/>
      <c r="H71" s="106" t="s">
        <v>187</v>
      </c>
      <c r="I71" s="106"/>
      <c r="J71" s="106"/>
      <c r="K71" s="106"/>
      <c r="L71" s="106"/>
      <c r="M71" s="106"/>
      <c r="N71" s="106"/>
      <c r="O71" s="106"/>
      <c r="S71"/>
      <c r="AD71"/>
      <c r="AE71" s="95"/>
      <c r="AF71" s="95"/>
      <c r="AG71" s="95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s="91" customFormat="1" ht="18.600000000000001" customHeight="1">
      <c r="B72"/>
      <c r="C72"/>
      <c r="D72"/>
      <c r="E72"/>
      <c r="F72"/>
      <c r="G72"/>
      <c r="H72" s="107"/>
      <c r="I72" s="107"/>
      <c r="J72" s="107"/>
      <c r="K72" s="107"/>
      <c r="L72" s="107"/>
      <c r="M72" s="107"/>
      <c r="N72" s="107"/>
      <c r="O72" s="107"/>
      <c r="S72"/>
      <c r="AD72"/>
      <c r="AE72" s="95"/>
      <c r="AF72" s="95"/>
      <c r="AG72" s="95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s="91" customFormat="1">
      <c r="B73"/>
      <c r="C73"/>
      <c r="D73"/>
      <c r="E73"/>
      <c r="F73"/>
      <c r="H73" s="108" t="s">
        <v>188</v>
      </c>
      <c r="I73" s="88"/>
      <c r="J73" s="88"/>
      <c r="K73"/>
      <c r="L73"/>
      <c r="M73"/>
      <c r="N73"/>
      <c r="O73"/>
      <c r="S73"/>
      <c r="AD73"/>
      <c r="AE73" s="95"/>
      <c r="AF73" s="95"/>
      <c r="AG73" s="95"/>
      <c r="AH73"/>
      <c r="AI73"/>
      <c r="AJ73"/>
      <c r="AK73"/>
      <c r="AL73"/>
      <c r="AM73"/>
      <c r="AN73"/>
      <c r="AO73"/>
      <c r="AP73"/>
      <c r="AQ73"/>
      <c r="AR73" s="111"/>
      <c r="AS73"/>
      <c r="AT73"/>
      <c r="AU73"/>
      <c r="AV73"/>
      <c r="AW73"/>
      <c r="AX73"/>
    </row>
    <row r="74" spans="2:50" s="91" customFormat="1" ht="110.4" customHeight="1">
      <c r="B74"/>
      <c r="C74"/>
      <c r="D74"/>
      <c r="E74"/>
      <c r="F74"/>
      <c r="H74" s="112" t="s">
        <v>189</v>
      </c>
      <c r="I74" s="113" t="s">
        <v>190</v>
      </c>
      <c r="J74" s="113" t="s">
        <v>191</v>
      </c>
      <c r="K74" s="112" t="s">
        <v>192</v>
      </c>
      <c r="L74"/>
      <c r="M74"/>
      <c r="N74"/>
      <c r="O74"/>
      <c r="S74"/>
      <c r="AD74"/>
      <c r="AE74"/>
      <c r="AF74"/>
      <c r="AG74"/>
      <c r="AH74"/>
      <c r="AI74"/>
      <c r="AJ74"/>
      <c r="AK74"/>
      <c r="AL74"/>
      <c r="AM74"/>
      <c r="AN74"/>
      <c r="AO74"/>
      <c r="AQ74"/>
      <c r="AR74"/>
      <c r="AS74"/>
      <c r="AT74"/>
      <c r="AU74"/>
      <c r="AV74"/>
      <c r="AW74"/>
      <c r="AX74"/>
    </row>
    <row r="75" spans="2:50" s="91" customFormat="1" ht="67.2" customHeight="1">
      <c r="B75"/>
      <c r="C75"/>
      <c r="D75"/>
      <c r="E75"/>
      <c r="F75"/>
      <c r="H75" s="114"/>
      <c r="I75" s="147"/>
      <c r="J75" s="147"/>
      <c r="K75" s="147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s="120" customFormat="1" ht="40.5" customHeight="1">
      <c r="B76" s="81"/>
      <c r="C76" s="82"/>
      <c r="D76" s="82"/>
      <c r="E76" s="84"/>
      <c r="F76"/>
      <c r="G76" s="91"/>
      <c r="H76" s="156"/>
      <c r="I76" s="163"/>
      <c r="J76" s="147"/>
      <c r="K76" s="147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s="120" customFormat="1" ht="33.75" customHeight="1">
      <c r="B77" s="81"/>
      <c r="C77" s="82"/>
      <c r="D77" s="82"/>
      <c r="E77" s="88"/>
      <c r="F77"/>
      <c r="G77" s="91"/>
      <c r="H77" s="156"/>
      <c r="I77" s="164"/>
      <c r="J77" s="147"/>
      <c r="K77" s="14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s="120" customFormat="1" ht="33.6" customHeight="1">
      <c r="B78" s="81"/>
      <c r="C78" s="82"/>
      <c r="D78" s="82"/>
      <c r="E78" s="88"/>
      <c r="F78"/>
      <c r="H78" s="165"/>
      <c r="I78" s="164"/>
      <c r="J78" s="147"/>
      <c r="K78" s="147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95"/>
      <c r="AF78" s="95"/>
      <c r="AG78" s="95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s="120" customFormat="1" ht="38.4" customHeight="1">
      <c r="B79" s="81"/>
      <c r="C79" s="82"/>
      <c r="D79" s="82"/>
      <c r="E79" s="88"/>
      <c r="F79"/>
      <c r="H79" s="117"/>
      <c r="I79" s="118"/>
      <c r="J79" s="147"/>
      <c r="K79" s="147"/>
      <c r="L79"/>
      <c r="M79"/>
      <c r="N79"/>
      <c r="O79"/>
      <c r="P79" s="88"/>
      <c r="Q79" s="122"/>
      <c r="R79" s="122"/>
      <c r="S79"/>
      <c r="AD79"/>
      <c r="AE79" s="95"/>
      <c r="AF79" s="95"/>
      <c r="AG79" s="95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s="120" customFormat="1" ht="34.200000000000003" customHeight="1">
      <c r="B80" s="81"/>
      <c r="C80" s="82"/>
      <c r="D80" s="82"/>
      <c r="E80" s="88"/>
      <c r="F80"/>
      <c r="H80" s="117"/>
      <c r="I80" s="118"/>
      <c r="J80" s="147"/>
      <c r="K80" s="147"/>
      <c r="L80"/>
      <c r="M80"/>
      <c r="N80"/>
      <c r="O80"/>
      <c r="P80" s="88"/>
      <c r="Q80" s="122"/>
      <c r="R80" s="122"/>
      <c r="S80"/>
      <c r="AD80"/>
      <c r="AE80" s="95"/>
      <c r="AF80" s="95"/>
      <c r="AG80" s="95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s="120" customFormat="1" ht="34.200000000000003" customHeight="1">
      <c r="B81" s="81"/>
      <c r="C81" s="82"/>
      <c r="D81" s="82"/>
      <c r="E81" s="88"/>
      <c r="F81"/>
      <c r="H81" s="117"/>
      <c r="I81" s="118"/>
      <c r="J81" s="147"/>
      <c r="K81" s="147"/>
      <c r="L81"/>
      <c r="M81"/>
      <c r="N81"/>
      <c r="O81"/>
      <c r="P81" s="88"/>
      <c r="Q81" s="122"/>
      <c r="R81" s="122"/>
      <c r="S81"/>
      <c r="AD81"/>
      <c r="AE81" s="95"/>
      <c r="AF81" s="95"/>
      <c r="AG81" s="95"/>
      <c r="AH81" s="95"/>
      <c r="AI81" s="95"/>
      <c r="AJ81" s="95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120" customFormat="1">
      <c r="B82" s="81"/>
      <c r="C82" s="82"/>
      <c r="D82" s="82"/>
      <c r="E82" s="88"/>
      <c r="F82"/>
      <c r="H82" s="117"/>
      <c r="I82" s="118"/>
      <c r="J82" s="147"/>
      <c r="K82" s="147"/>
      <c r="L82"/>
      <c r="M82"/>
      <c r="N82"/>
      <c r="O82"/>
      <c r="P82" s="88"/>
      <c r="Q82" s="122"/>
      <c r="R82" s="122"/>
      <c r="S82"/>
      <c r="AD82"/>
      <c r="AE82" s="95"/>
      <c r="AF82" s="95"/>
      <c r="AG82" s="95"/>
      <c r="AH82" s="95"/>
      <c r="AI82" s="95"/>
      <c r="AJ82" s="95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120" customFormat="1">
      <c r="B83" s="81"/>
      <c r="C83" s="82"/>
      <c r="D83" s="82"/>
      <c r="E83" s="88"/>
      <c r="F83"/>
      <c r="H83" s="117"/>
      <c r="I83" s="118"/>
      <c r="J83" s="147"/>
      <c r="K83" s="147"/>
      <c r="L83"/>
      <c r="M83"/>
      <c r="N83"/>
      <c r="O83"/>
      <c r="P83" s="88"/>
      <c r="Q83" s="122"/>
      <c r="R83" s="122"/>
      <c r="S83"/>
      <c r="AD83"/>
      <c r="AE83" s="95"/>
      <c r="AF83" s="95"/>
      <c r="AG83" s="95"/>
      <c r="AH83" s="95"/>
      <c r="AI83" s="95"/>
      <c r="AJ83" s="95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120" customFormat="1">
      <c r="B84" s="81"/>
      <c r="C84" s="82"/>
      <c r="D84" s="82"/>
      <c r="E84" s="88"/>
      <c r="F84"/>
      <c r="H84" s="117"/>
      <c r="I84" s="118"/>
      <c r="J84" s="147"/>
      <c r="K84" s="147"/>
      <c r="L84"/>
      <c r="M84"/>
      <c r="N84"/>
      <c r="O84"/>
      <c r="P84" s="88"/>
      <c r="Q84" s="122"/>
      <c r="R84" s="122"/>
      <c r="S84"/>
      <c r="AD84"/>
      <c r="AE84" s="95"/>
      <c r="AF84" s="95"/>
      <c r="AG84" s="95"/>
      <c r="AH84" s="95"/>
      <c r="AI84" s="95"/>
      <c r="AJ84" s="95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120" customFormat="1">
      <c r="B85" s="81"/>
      <c r="C85" s="82"/>
      <c r="D85" s="82"/>
      <c r="E85" s="88"/>
      <c r="F85"/>
      <c r="H85" s="117"/>
      <c r="I85" s="118"/>
      <c r="J85" s="147"/>
      <c r="K85" s="147"/>
      <c r="L85"/>
      <c r="M85"/>
      <c r="N85"/>
      <c r="O85"/>
      <c r="P85" s="88"/>
      <c r="Q85" s="122"/>
      <c r="R85" s="122"/>
      <c r="S85"/>
      <c r="AD85"/>
      <c r="AE85" s="95"/>
      <c r="AF85" s="95"/>
      <c r="AG85" s="95"/>
      <c r="AH85" s="95"/>
      <c r="AI85" s="95"/>
      <c r="AJ85" s="9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120" customFormat="1">
      <c r="B86" s="81"/>
      <c r="C86" s="82"/>
      <c r="D86" s="82"/>
      <c r="E86" s="88"/>
      <c r="F86"/>
      <c r="H86" s="117"/>
      <c r="I86" s="118"/>
      <c r="J86" s="147"/>
      <c r="K86" s="147"/>
      <c r="L86"/>
      <c r="M86"/>
      <c r="N86"/>
      <c r="O86"/>
      <c r="P86" s="88"/>
      <c r="Q86" s="122"/>
      <c r="R86" s="122"/>
      <c r="S86"/>
      <c r="AD86"/>
      <c r="AE86" s="95"/>
      <c r="AF86" s="95"/>
      <c r="AG86" s="95"/>
      <c r="AH86" s="95"/>
      <c r="AI86" s="95"/>
      <c r="AJ86" s="95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120" customFormat="1">
      <c r="B87" s="81"/>
      <c r="C87" s="82"/>
      <c r="D87" s="82"/>
      <c r="E87" s="88"/>
      <c r="F87"/>
      <c r="H87" s="117"/>
      <c r="I87" s="118"/>
      <c r="J87" s="147"/>
      <c r="K87" s="147"/>
      <c r="L87"/>
      <c r="M87"/>
      <c r="N87"/>
      <c r="O87"/>
      <c r="P87" s="88"/>
      <c r="Q87" s="122"/>
      <c r="R87" s="122"/>
      <c r="S87"/>
      <c r="AD87"/>
      <c r="AE87" s="95"/>
      <c r="AF87" s="95"/>
      <c r="AG87" s="95"/>
      <c r="AH87" s="95"/>
      <c r="AI87" s="95"/>
      <c r="AJ87" s="95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120" customFormat="1">
      <c r="B88" s="81"/>
      <c r="C88" s="82"/>
      <c r="D88" s="82"/>
      <c r="E88" s="88"/>
      <c r="F88"/>
      <c r="H88" s="117"/>
      <c r="I88" s="118"/>
      <c r="J88" s="147"/>
      <c r="K88" s="147"/>
      <c r="L88"/>
      <c r="M88"/>
      <c r="N88"/>
      <c r="O88"/>
      <c r="P88" s="88"/>
      <c r="Q88" s="122"/>
      <c r="R88" s="122"/>
      <c r="S88"/>
      <c r="AD88"/>
      <c r="AE88" s="95"/>
      <c r="AF88" s="95"/>
      <c r="AG88" s="95"/>
      <c r="AH88" s="95"/>
      <c r="AI88" s="95"/>
      <c r="AJ88" s="95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120" customFormat="1">
      <c r="B89" s="81"/>
      <c r="C89" s="82"/>
      <c r="D89" s="82"/>
      <c r="E89" s="88"/>
      <c r="F89"/>
      <c r="H89" s="117"/>
      <c r="I89" s="118"/>
      <c r="J89" s="147"/>
      <c r="K89" s="147"/>
      <c r="L89"/>
      <c r="M89"/>
      <c r="N89"/>
      <c r="O89"/>
      <c r="P89" s="88"/>
      <c r="Q89" s="122"/>
      <c r="R89" s="122"/>
      <c r="S89"/>
      <c r="AD89"/>
      <c r="AE89" s="95"/>
      <c r="AF89" s="95"/>
      <c r="AG89" s="95"/>
      <c r="AH89" s="95"/>
      <c r="AI89" s="95"/>
      <c r="AJ89" s="95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s="120" customFormat="1">
      <c r="B90" s="81"/>
      <c r="C90" s="82"/>
      <c r="D90" s="82"/>
      <c r="E90" s="88"/>
      <c r="F90"/>
      <c r="H90" s="69" t="s">
        <v>194</v>
      </c>
      <c r="I90" s="69">
        <f>SUM(I75:I89)</f>
        <v>0</v>
      </c>
      <c r="J90" s="69">
        <f>SUM(J75:J89)</f>
        <v>0</v>
      </c>
      <c r="K90"/>
      <c r="L90"/>
      <c r="M90"/>
      <c r="N90"/>
      <c r="O90"/>
      <c r="P90" s="88"/>
      <c r="Q90" s="122"/>
      <c r="R90" s="122"/>
      <c r="S90"/>
      <c r="AD90"/>
      <c r="AE90" s="95"/>
      <c r="AF90" s="95"/>
      <c r="AG90" s="95"/>
      <c r="AH90" s="95"/>
      <c r="AI90" s="95"/>
      <c r="AJ90" s="95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s="120" customFormat="1">
      <c r="B91" s="81"/>
      <c r="C91" s="82"/>
      <c r="D91" s="82"/>
      <c r="E91" s="88"/>
      <c r="F91"/>
      <c r="H91" s="118" t="s">
        <v>195</v>
      </c>
      <c r="I91" s="125">
        <f>I90-I64</f>
        <v>0</v>
      </c>
      <c r="J91" s="125">
        <f>J90-L64</f>
        <v>0</v>
      </c>
      <c r="K91"/>
      <c r="L91"/>
      <c r="M91"/>
      <c r="N91"/>
      <c r="O91"/>
      <c r="W91"/>
      <c r="X91" s="95"/>
      <c r="Y91" s="95"/>
      <c r="Z91" s="95"/>
      <c r="AA91" s="95"/>
      <c r="AB91" s="95"/>
      <c r="AC91"/>
      <c r="AD91" s="95"/>
      <c r="AE91" s="95"/>
      <c r="AF91" s="95"/>
      <c r="AG91" s="95"/>
      <c r="AH91"/>
      <c r="AI91"/>
      <c r="AJ91"/>
      <c r="AK91"/>
      <c r="AL91"/>
      <c r="AM91"/>
      <c r="AN91"/>
      <c r="AO91"/>
      <c r="AP91"/>
      <c r="AQ91" s="126"/>
      <c r="AR91" s="126"/>
      <c r="AS91" s="126"/>
      <c r="AT91" s="126"/>
      <c r="AU91" s="126"/>
      <c r="AV91" s="126"/>
      <c r="AW91"/>
      <c r="AX91"/>
    </row>
    <row r="92" spans="2:50" s="120" customFormat="1">
      <c r="B92" s="81"/>
      <c r="C92" s="82"/>
      <c r="D92" s="82"/>
      <c r="E92" s="88"/>
      <c r="F92"/>
      <c r="H92" s="88"/>
      <c r="I92" s="122"/>
      <c r="J92" s="122"/>
      <c r="K92"/>
      <c r="L92"/>
      <c r="M92"/>
      <c r="N92"/>
      <c r="O92"/>
      <c r="W92"/>
      <c r="X92" s="95"/>
      <c r="Y92" s="95"/>
      <c r="Z92" s="95"/>
      <c r="AA92" s="95"/>
      <c r="AB92" s="95"/>
      <c r="AC92"/>
      <c r="AD92" s="95"/>
      <c r="AE92" s="95"/>
      <c r="AF92" s="95"/>
      <c r="AG92" s="95"/>
      <c r="AH92"/>
      <c r="AI92"/>
      <c r="AJ92"/>
      <c r="AK92"/>
      <c r="AL92"/>
      <c r="AM92"/>
      <c r="AN92"/>
      <c r="AO92"/>
      <c r="AP92"/>
      <c r="AQ92" s="126"/>
      <c r="AR92" s="126"/>
      <c r="AS92" s="126"/>
      <c r="AT92" s="126"/>
      <c r="AU92" s="126"/>
      <c r="AV92" s="126"/>
      <c r="AW92"/>
      <c r="AX92"/>
    </row>
    <row r="93" spans="2:50" s="120" customFormat="1">
      <c r="B93" s="81"/>
      <c r="C93" s="82"/>
      <c r="D93" s="82"/>
      <c r="E93" s="88"/>
      <c r="F93"/>
      <c r="H93" s="88"/>
      <c r="I93" s="122"/>
      <c r="J93" s="122"/>
      <c r="K93"/>
      <c r="L93"/>
      <c r="M93"/>
      <c r="N93"/>
      <c r="O93"/>
      <c r="W93"/>
      <c r="X93" s="127"/>
      <c r="Y93" s="127"/>
      <c r="Z93" s="127"/>
      <c r="AA93" s="127"/>
      <c r="AB93" s="127"/>
      <c r="AC93"/>
      <c r="AD93" s="95"/>
      <c r="AE93" s="95"/>
      <c r="AF93" s="95"/>
      <c r="AG93" s="95"/>
      <c r="AH93"/>
      <c r="AI93"/>
      <c r="AJ93"/>
      <c r="AK93"/>
      <c r="AL93"/>
      <c r="AM93"/>
      <c r="AN93"/>
      <c r="AO93"/>
      <c r="AP93"/>
      <c r="AQ93" s="126"/>
      <c r="AR93" s="126"/>
      <c r="AS93" s="126"/>
      <c r="AT93" s="126"/>
      <c r="AU93" s="126"/>
      <c r="AV93" s="126"/>
      <c r="AW93"/>
      <c r="AX93"/>
    </row>
    <row r="94" spans="2:50" s="120" customFormat="1">
      <c r="B94" s="81"/>
      <c r="C94" s="82"/>
      <c r="D94" s="82"/>
      <c r="E94" s="88"/>
      <c r="F94"/>
      <c r="H94" s="128"/>
      <c r="I94" s="122"/>
      <c r="J94" s="122"/>
      <c r="K94"/>
      <c r="L94"/>
      <c r="M94"/>
      <c r="N94"/>
      <c r="O94"/>
      <c r="W94"/>
      <c r="X94" s="127"/>
      <c r="Y94" s="127"/>
      <c r="Z94" s="127"/>
      <c r="AA94" s="127"/>
      <c r="AB94" s="127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126"/>
      <c r="AR94" s="126"/>
      <c r="AS94" s="126"/>
      <c r="AT94" s="126"/>
      <c r="AU94" s="126"/>
      <c r="AV94" s="126"/>
      <c r="AW94"/>
      <c r="AX94"/>
    </row>
    <row r="95" spans="2:50" s="120" customFormat="1">
      <c r="B95" s="81"/>
      <c r="C95" s="82"/>
      <c r="D95" s="82"/>
      <c r="E95" s="88"/>
      <c r="F95"/>
      <c r="H95" s="128"/>
      <c r="I95" s="122"/>
      <c r="J95" s="122"/>
      <c r="K95"/>
      <c r="L95"/>
      <c r="M95"/>
      <c r="N95"/>
      <c r="O95"/>
      <c r="W95"/>
      <c r="X95" s="127"/>
      <c r="Y95" s="127"/>
      <c r="Z95" s="127"/>
      <c r="AA95" s="127"/>
      <c r="AB95" s="127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126"/>
      <c r="AR95" s="126"/>
      <c r="AS95" s="126"/>
      <c r="AT95" s="126"/>
      <c r="AU95" s="126"/>
      <c r="AV95" s="126"/>
      <c r="AW95"/>
      <c r="AX95"/>
    </row>
    <row r="96" spans="2:50" s="120" customFormat="1">
      <c r="B96" s="81"/>
      <c r="C96" s="82"/>
      <c r="D96" s="82"/>
      <c r="E96" s="88"/>
      <c r="F96"/>
      <c r="H96" s="128"/>
      <c r="I96" s="122"/>
      <c r="J96" s="122"/>
      <c r="K96"/>
      <c r="L96"/>
      <c r="M96"/>
      <c r="N96"/>
      <c r="O96"/>
      <c r="W96"/>
      <c r="X96" s="127"/>
      <c r="Y96" s="127"/>
      <c r="Z96" s="127"/>
      <c r="AA96" s="127"/>
      <c r="AB96" s="127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126"/>
      <c r="AR96" s="126"/>
      <c r="AS96" s="126"/>
      <c r="AT96" s="126"/>
      <c r="AU96" s="126"/>
      <c r="AV96" s="126"/>
      <c r="AW96"/>
      <c r="AX96"/>
    </row>
    <row r="97" spans="2:50" s="120" customFormat="1">
      <c r="B97" s="81"/>
      <c r="C97" s="82"/>
      <c r="D97" s="82"/>
      <c r="E97" s="88"/>
      <c r="F97"/>
      <c r="H97" s="128"/>
      <c r="I97" s="122"/>
      <c r="J97" s="122"/>
      <c r="K97"/>
      <c r="L97"/>
      <c r="M97"/>
      <c r="N97"/>
      <c r="O97"/>
      <c r="W97"/>
      <c r="X97" s="127"/>
      <c r="Y97" s="127"/>
      <c r="Z97" s="127"/>
      <c r="AA97" s="127"/>
      <c r="AB97" s="12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126"/>
      <c r="AR97" s="126"/>
      <c r="AS97" s="126"/>
      <c r="AT97" s="126"/>
      <c r="AU97" s="126"/>
      <c r="AV97" s="126"/>
      <c r="AW97"/>
      <c r="AX97"/>
    </row>
    <row r="98" spans="2:50" s="120" customFormat="1">
      <c r="B98" s="81"/>
      <c r="C98" s="82"/>
      <c r="D98" s="82"/>
      <c r="E98" s="88"/>
      <c r="F98"/>
      <c r="H98" s="128"/>
      <c r="I98" s="122"/>
      <c r="J98" s="122"/>
      <c r="K98"/>
      <c r="L98"/>
      <c r="M98"/>
      <c r="N98"/>
      <c r="O98"/>
      <c r="W98"/>
      <c r="X98" s="127"/>
      <c r="Y98" s="127"/>
      <c r="Z98" s="127"/>
      <c r="AA98" s="127"/>
      <c r="AB98" s="127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126"/>
      <c r="AR98" s="126"/>
      <c r="AS98" s="126"/>
      <c r="AT98" s="126"/>
      <c r="AU98" s="126"/>
      <c r="AV98" s="126"/>
      <c r="AW98"/>
      <c r="AX98"/>
    </row>
    <row r="99" spans="2:50" s="120" customFormat="1">
      <c r="B99" s="81"/>
      <c r="C99" s="82"/>
      <c r="D99" s="82"/>
      <c r="E99" s="88"/>
      <c r="F99"/>
      <c r="H99" s="128"/>
      <c r="I99" s="122"/>
      <c r="J99" s="122"/>
      <c r="K99"/>
      <c r="L99"/>
      <c r="M99"/>
      <c r="N99"/>
      <c r="O99"/>
      <c r="W99"/>
      <c r="X99" s="127"/>
      <c r="Y99" s="127"/>
      <c r="Z99" s="127"/>
      <c r="AA99" s="127"/>
      <c r="AB99" s="127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126"/>
      <c r="AR99" s="126"/>
      <c r="AS99" s="126"/>
      <c r="AT99" s="126"/>
      <c r="AU99" s="126"/>
      <c r="AV99" s="126"/>
      <c r="AW99"/>
      <c r="AX99"/>
    </row>
    <row r="100" spans="2:50" s="120" customFormat="1">
      <c r="B100" s="81"/>
      <c r="C100" s="82"/>
      <c r="D100" s="82"/>
      <c r="E100" s="88"/>
      <c r="F100"/>
      <c r="H100" s="128"/>
      <c r="I100" s="122"/>
      <c r="J100" s="122"/>
      <c r="K100"/>
      <c r="L100"/>
      <c r="M100"/>
      <c r="N100"/>
      <c r="O100"/>
      <c r="W100"/>
      <c r="X100" s="127"/>
      <c r="Y100" s="127"/>
      <c r="Z100" s="127"/>
      <c r="AA100" s="127"/>
      <c r="AB100" s="127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126"/>
      <c r="AR100" s="126"/>
      <c r="AS100" s="126"/>
      <c r="AT100" s="126"/>
      <c r="AU100" s="126"/>
      <c r="AV100" s="126"/>
      <c r="AW100"/>
      <c r="AX100"/>
    </row>
    <row r="101" spans="2:50" s="120" customFormat="1">
      <c r="B101" s="81"/>
      <c r="C101" s="82"/>
      <c r="D101" s="82"/>
      <c r="E101" s="88"/>
      <c r="F101"/>
      <c r="H101" s="128"/>
      <c r="I101" s="122"/>
      <c r="J101" s="122"/>
      <c r="K101"/>
      <c r="L101"/>
      <c r="M101"/>
      <c r="N101"/>
      <c r="O101"/>
      <c r="W101"/>
      <c r="X101" s="127"/>
      <c r="Y101" s="127"/>
      <c r="Z101" s="127"/>
      <c r="AA101" s="127"/>
      <c r="AB101" s="127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126"/>
      <c r="AR101" s="126"/>
      <c r="AS101" s="126"/>
      <c r="AT101" s="126"/>
      <c r="AU101" s="126"/>
      <c r="AV101" s="126"/>
      <c r="AW101"/>
      <c r="AX101"/>
    </row>
    <row r="102" spans="2:50" s="120" customFormat="1">
      <c r="B102" s="81"/>
      <c r="C102" s="82"/>
      <c r="D102" s="82"/>
      <c r="E102" s="88"/>
      <c r="F102"/>
      <c r="H102" s="128"/>
      <c r="I102" s="122"/>
      <c r="J102" s="122"/>
      <c r="K102"/>
      <c r="L102"/>
      <c r="M102"/>
      <c r="N102"/>
      <c r="O102"/>
      <c r="W102"/>
      <c r="X102" s="95"/>
      <c r="Y102" s="95"/>
      <c r="Z102" s="95"/>
      <c r="AA102" s="95"/>
      <c r="AB102" s="95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126"/>
      <c r="AR102" s="126"/>
      <c r="AS102" s="126"/>
      <c r="AT102" s="126"/>
      <c r="AU102" s="126"/>
      <c r="AV102" s="126"/>
      <c r="AW102"/>
      <c r="AX102"/>
    </row>
    <row r="103" spans="2:50" s="120" customFormat="1">
      <c r="B103" s="81"/>
      <c r="C103" s="82"/>
      <c r="D103" s="82"/>
      <c r="E103" s="88"/>
      <c r="F103"/>
      <c r="H103" s="88"/>
      <c r="I103" s="122"/>
      <c r="J103" s="122"/>
      <c r="K103"/>
      <c r="L103"/>
      <c r="M103"/>
      <c r="N103"/>
      <c r="O103"/>
      <c r="W103"/>
      <c r="X103" s="95"/>
      <c r="Y103" s="95"/>
      <c r="Z103" s="95"/>
      <c r="AA103" s="95"/>
      <c r="AB103" s="95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126"/>
      <c r="AR103" s="126"/>
      <c r="AS103" s="126"/>
      <c r="AT103" s="126"/>
      <c r="AU103" s="126"/>
      <c r="AV103" s="126"/>
      <c r="AW103"/>
      <c r="AX103"/>
    </row>
    <row r="104" spans="2:50" s="120" customFormat="1">
      <c r="B104" s="81"/>
      <c r="C104" s="82"/>
      <c r="D104" s="82"/>
      <c r="E104" s="88"/>
      <c r="F104"/>
      <c r="H104" s="88"/>
      <c r="I104" s="122"/>
      <c r="J104" s="122"/>
      <c r="K104"/>
      <c r="L104"/>
      <c r="M104"/>
      <c r="N104"/>
      <c r="O104"/>
      <c r="W104"/>
      <c r="X104" s="95"/>
      <c r="Y104" s="95"/>
      <c r="Z104" s="95"/>
      <c r="AA104" s="95"/>
      <c r="AB104" s="95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126"/>
      <c r="AR104" s="126"/>
      <c r="AS104" s="126"/>
      <c r="AT104" s="126"/>
      <c r="AU104" s="126"/>
      <c r="AV104" s="126"/>
      <c r="AW104"/>
      <c r="AX104"/>
    </row>
    <row r="105" spans="2:50" s="120" customFormat="1">
      <c r="B105" s="81"/>
      <c r="C105" s="82"/>
      <c r="D105" s="82"/>
      <c r="E105" s="88"/>
      <c r="F105"/>
      <c r="H105" s="88"/>
      <c r="I105" s="122"/>
      <c r="J105" s="122"/>
      <c r="K105"/>
      <c r="L105"/>
      <c r="M105"/>
      <c r="N105"/>
      <c r="O105"/>
      <c r="W105"/>
      <c r="X105" s="95"/>
      <c r="Y105" s="95"/>
      <c r="Z105" s="95"/>
      <c r="AA105" s="95"/>
      <c r="AB105" s="9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126"/>
      <c r="AR105" s="126"/>
      <c r="AS105" s="126"/>
      <c r="AT105" s="126"/>
      <c r="AU105" s="126"/>
      <c r="AV105" s="126"/>
      <c r="AW105"/>
      <c r="AX105"/>
    </row>
    <row r="106" spans="2:50" s="120" customFormat="1">
      <c r="B106" s="81"/>
      <c r="C106" s="82"/>
      <c r="D106" s="82"/>
      <c r="E106" s="88"/>
      <c r="F106"/>
      <c r="H106" s="88"/>
      <c r="I106" s="122"/>
      <c r="J106" s="122"/>
      <c r="K106"/>
      <c r="L106"/>
      <c r="M106"/>
      <c r="N106"/>
      <c r="O106"/>
      <c r="W106"/>
      <c r="X106" s="95"/>
      <c r="Y106" s="95"/>
      <c r="Z106" s="95"/>
      <c r="AA106" s="95"/>
      <c r="AB106" s="95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126"/>
      <c r="AR106" s="126"/>
      <c r="AS106" s="126"/>
      <c r="AT106" s="126"/>
      <c r="AU106" s="126"/>
      <c r="AV106" s="126"/>
      <c r="AW106"/>
      <c r="AX106"/>
    </row>
    <row r="107" spans="2:50" s="120" customFormat="1">
      <c r="B107" s="81"/>
      <c r="C107" s="82"/>
      <c r="D107" s="82"/>
      <c r="E107" s="88"/>
      <c r="F107"/>
      <c r="H107" s="88"/>
      <c r="I107" s="122"/>
      <c r="J107" s="122"/>
      <c r="K107"/>
      <c r="L107"/>
      <c r="M107"/>
      <c r="N107"/>
      <c r="O107"/>
      <c r="W107"/>
      <c r="X107" s="95"/>
      <c r="Y107" s="95"/>
      <c r="Z107" s="95"/>
      <c r="AA107" s="95"/>
      <c r="AB107" s="95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126"/>
      <c r="AR107" s="126"/>
      <c r="AS107" s="126"/>
      <c r="AT107" s="126"/>
      <c r="AU107" s="126"/>
      <c r="AV107" s="126"/>
      <c r="AW107"/>
      <c r="AX107"/>
    </row>
    <row r="108" spans="2:50" s="120" customFormat="1">
      <c r="B108" s="81"/>
      <c r="C108" s="82"/>
      <c r="D108" s="82"/>
      <c r="E108" s="88"/>
      <c r="F108"/>
      <c r="H108" s="88"/>
      <c r="I108" s="122"/>
      <c r="J108" s="122"/>
      <c r="K108"/>
      <c r="L108"/>
      <c r="M108"/>
      <c r="N108"/>
      <c r="O108"/>
      <c r="W108"/>
      <c r="X108" s="95"/>
      <c r="Y108" s="95"/>
      <c r="Z108" s="95"/>
      <c r="AA108" s="95"/>
      <c r="AB108" s="95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126"/>
      <c r="AR108" s="126"/>
      <c r="AS108" s="126"/>
      <c r="AT108" s="126"/>
      <c r="AU108" s="126"/>
      <c r="AV108" s="126"/>
      <c r="AW108"/>
      <c r="AX108"/>
    </row>
    <row r="109" spans="2:50" s="120" customFormat="1">
      <c r="B109" s="81"/>
      <c r="C109" s="82"/>
      <c r="D109" s="82"/>
      <c r="E109" s="88"/>
      <c r="F109"/>
      <c r="H109" s="88"/>
      <c r="I109" s="122"/>
      <c r="J109" s="122"/>
      <c r="K109"/>
      <c r="L109"/>
      <c r="M109"/>
      <c r="N109"/>
      <c r="O109"/>
      <c r="W109"/>
      <c r="X109" s="95"/>
      <c r="Y109" s="95"/>
      <c r="Z109" s="95"/>
      <c r="AA109" s="95"/>
      <c r="AB109" s="95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126"/>
      <c r="AR109" s="126"/>
      <c r="AS109" s="126"/>
      <c r="AT109" s="126"/>
      <c r="AU109" s="126"/>
      <c r="AV109" s="126"/>
      <c r="AW109"/>
      <c r="AX109"/>
    </row>
    <row r="110" spans="2:50" s="120" customFormat="1">
      <c r="B110" s="81"/>
      <c r="C110" s="82"/>
      <c r="D110" s="82"/>
      <c r="E110" s="88"/>
      <c r="F110"/>
      <c r="H110" s="88"/>
      <c r="I110" s="122"/>
      <c r="J110" s="122"/>
      <c r="K110"/>
      <c r="L110"/>
      <c r="M110"/>
      <c r="N110"/>
      <c r="O110"/>
      <c r="W110"/>
      <c r="X110" s="95"/>
      <c r="Y110" s="95"/>
      <c r="Z110" s="95"/>
      <c r="AA110" s="95"/>
      <c r="AB110" s="95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126"/>
      <c r="AR110" s="126"/>
      <c r="AS110" s="126"/>
      <c r="AT110" s="126"/>
      <c r="AU110" s="126"/>
      <c r="AV110" s="126"/>
      <c r="AW110"/>
      <c r="AX110"/>
    </row>
    <row r="111" spans="2:50" s="120" customFormat="1">
      <c r="B111" s="81"/>
      <c r="C111" s="82"/>
      <c r="D111" s="82"/>
      <c r="E111" s="88"/>
      <c r="F111"/>
      <c r="H111" s="88"/>
      <c r="I111" s="122"/>
      <c r="J111" s="122"/>
      <c r="K111"/>
      <c r="L111"/>
      <c r="M111"/>
      <c r="N111"/>
      <c r="O111"/>
      <c r="W111"/>
      <c r="X111" s="95"/>
      <c r="Y111" s="95"/>
      <c r="Z111" s="95"/>
      <c r="AA111" s="95"/>
      <c r="AB111" s="95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126"/>
      <c r="AR111" s="126"/>
      <c r="AS111" s="126"/>
      <c r="AT111" s="126"/>
      <c r="AU111" s="126"/>
      <c r="AV111" s="126"/>
      <c r="AW111"/>
      <c r="AX111"/>
    </row>
    <row r="112" spans="2:50" s="120" customFormat="1">
      <c r="B112" s="81"/>
      <c r="C112" s="82"/>
      <c r="D112" s="82"/>
      <c r="E112" s="88"/>
      <c r="F112"/>
      <c r="H112" s="88"/>
      <c r="I112" s="122"/>
      <c r="J112" s="122"/>
      <c r="K112"/>
      <c r="L112"/>
      <c r="M112"/>
      <c r="N112"/>
      <c r="O112"/>
      <c r="W112"/>
      <c r="X112" s="95"/>
      <c r="Y112" s="95"/>
      <c r="Z112" s="95"/>
      <c r="AA112" s="95"/>
      <c r="AB112" s="95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126"/>
      <c r="AR112" s="126"/>
      <c r="AS112" s="126"/>
      <c r="AT112" s="126"/>
      <c r="AU112" s="126"/>
      <c r="AV112" s="126"/>
      <c r="AW112"/>
      <c r="AX112"/>
    </row>
    <row r="113" spans="2:50" s="120" customFormat="1">
      <c r="B113" s="81"/>
      <c r="C113" s="82"/>
      <c r="D113" s="82"/>
      <c r="E113" s="88"/>
      <c r="F113"/>
      <c r="H113" s="88"/>
      <c r="I113" s="122"/>
      <c r="J113" s="122"/>
      <c r="K113"/>
      <c r="L113"/>
      <c r="M113"/>
      <c r="N113"/>
      <c r="O113"/>
      <c r="W113"/>
      <c r="X113" s="95"/>
      <c r="Y113" s="95"/>
      <c r="Z113" s="95"/>
      <c r="AA113" s="95"/>
      <c r="AB113" s="95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126"/>
      <c r="AR113" s="126"/>
      <c r="AS113" s="126"/>
      <c r="AT113" s="126"/>
      <c r="AU113" s="126"/>
      <c r="AV113" s="126"/>
      <c r="AW113"/>
      <c r="AX113"/>
    </row>
    <row r="114" spans="2:50" s="120" customFormat="1">
      <c r="B114" s="81"/>
      <c r="C114" s="82"/>
      <c r="D114" s="82"/>
      <c r="E114" s="88"/>
      <c r="F114"/>
      <c r="H114" s="88"/>
      <c r="I114" s="122"/>
      <c r="J114" s="122"/>
      <c r="K114"/>
      <c r="L114"/>
      <c r="M114"/>
      <c r="N114"/>
      <c r="O114"/>
      <c r="W114"/>
      <c r="X114" s="95"/>
      <c r="Y114" s="95"/>
      <c r="Z114" s="95"/>
      <c r="AA114" s="95"/>
      <c r="AB114" s="95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126"/>
      <c r="AR114" s="126"/>
      <c r="AS114" s="126"/>
      <c r="AT114" s="126"/>
      <c r="AU114" s="126"/>
      <c r="AV114" s="126"/>
      <c r="AW114"/>
      <c r="AX114"/>
    </row>
    <row r="115" spans="2:50" s="120" customFormat="1">
      <c r="B115" s="81"/>
      <c r="C115" s="82"/>
      <c r="D115" s="82"/>
      <c r="E115" s="88"/>
      <c r="F115"/>
      <c r="H115" s="88"/>
      <c r="I115" s="122"/>
      <c r="J115" s="122"/>
      <c r="K115"/>
      <c r="L115"/>
      <c r="M115"/>
      <c r="N115"/>
      <c r="O115"/>
      <c r="W115"/>
      <c r="X115" s="95"/>
      <c r="Y115" s="95"/>
      <c r="Z115" s="95"/>
      <c r="AA115" s="95"/>
      <c r="AB115" s="9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126"/>
      <c r="AR115" s="126"/>
      <c r="AS115" s="126"/>
      <c r="AT115" s="126"/>
      <c r="AU115" s="126"/>
      <c r="AV115" s="126"/>
      <c r="AW115"/>
      <c r="AX115"/>
    </row>
    <row r="116" spans="2:50" s="120" customFormat="1">
      <c r="B116" s="81"/>
      <c r="C116" s="82"/>
      <c r="D116" s="82"/>
      <c r="E116" s="88"/>
      <c r="F116"/>
      <c r="H116" s="88"/>
      <c r="I116" s="122"/>
      <c r="J116" s="122"/>
      <c r="K116"/>
      <c r="L116"/>
      <c r="M116"/>
      <c r="N116"/>
      <c r="O116"/>
      <c r="W116"/>
      <c r="X116" s="95"/>
      <c r="Y116" s="95"/>
      <c r="Z116" s="95"/>
      <c r="AA116" s="95"/>
      <c r="AB116" s="95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126"/>
      <c r="AR116" s="126"/>
      <c r="AS116" s="126"/>
      <c r="AT116" s="126"/>
      <c r="AU116" s="126"/>
      <c r="AV116" s="126"/>
      <c r="AW116"/>
      <c r="AX116"/>
    </row>
    <row r="117" spans="2:50" s="120" customFormat="1">
      <c r="B117" s="81"/>
      <c r="C117" s="82"/>
      <c r="D117" s="82"/>
      <c r="E117" s="88"/>
      <c r="F117"/>
      <c r="H117" s="88"/>
      <c r="I117" s="122"/>
      <c r="J117" s="122"/>
      <c r="K117"/>
      <c r="L117"/>
      <c r="M117"/>
      <c r="N117"/>
      <c r="O117"/>
      <c r="W117"/>
      <c r="X117" s="95"/>
      <c r="Y117" s="95"/>
      <c r="Z117" s="95"/>
      <c r="AA117" s="95"/>
      <c r="AB117" s="95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126"/>
      <c r="AR117" s="126"/>
      <c r="AS117" s="126"/>
      <c r="AT117" s="126"/>
      <c r="AU117" s="126"/>
      <c r="AV117" s="126"/>
      <c r="AW117"/>
      <c r="AX117"/>
    </row>
    <row r="118" spans="2:50" s="120" customFormat="1">
      <c r="B118" s="81"/>
      <c r="C118" s="82"/>
      <c r="D118" s="82"/>
      <c r="E118" s="88"/>
      <c r="F118"/>
      <c r="H118" s="88"/>
      <c r="I118" s="122"/>
      <c r="J118" s="122"/>
      <c r="K118"/>
      <c r="L118"/>
      <c r="M118"/>
      <c r="N118"/>
      <c r="O118"/>
      <c r="W118"/>
      <c r="X118" s="95"/>
      <c r="Y118" s="95"/>
      <c r="Z118" s="95"/>
      <c r="AA118" s="95"/>
      <c r="AB118" s="95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126"/>
      <c r="AR118" s="126"/>
      <c r="AS118" s="126"/>
      <c r="AT118" s="126"/>
      <c r="AU118" s="126"/>
      <c r="AV118" s="126"/>
      <c r="AW118"/>
      <c r="AX118"/>
    </row>
    <row r="119" spans="2:50" s="120" customFormat="1">
      <c r="B119" s="81"/>
      <c r="C119" s="82"/>
      <c r="D119" s="82"/>
      <c r="E119" s="88"/>
      <c r="F119"/>
      <c r="H119" s="88"/>
      <c r="I119" s="122"/>
      <c r="J119" s="122"/>
      <c r="K119"/>
      <c r="L119"/>
      <c r="M119"/>
      <c r="N119"/>
      <c r="O119"/>
      <c r="W119"/>
      <c r="X119" s="95"/>
      <c r="Y119" s="95"/>
      <c r="Z119" s="95"/>
      <c r="AA119" s="95"/>
      <c r="AB119" s="95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126"/>
      <c r="AR119" s="126"/>
      <c r="AS119" s="126"/>
      <c r="AT119" s="126"/>
      <c r="AU119" s="126"/>
      <c r="AV119" s="126"/>
      <c r="AW119"/>
      <c r="AX119"/>
    </row>
    <row r="120" spans="2:50" s="120" customFormat="1">
      <c r="B120" s="81"/>
      <c r="C120" s="82"/>
      <c r="D120" s="82"/>
      <c r="E120" s="88"/>
      <c r="F120"/>
      <c r="H120" s="88"/>
      <c r="I120" s="122"/>
      <c r="J120" s="122"/>
      <c r="K120"/>
      <c r="L120"/>
      <c r="M120"/>
      <c r="N120"/>
      <c r="O120"/>
      <c r="W120"/>
      <c r="X120" s="95"/>
      <c r="Y120" s="95"/>
      <c r="Z120" s="95"/>
      <c r="AA120" s="95"/>
      <c r="AB120" s="95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126"/>
      <c r="AR120" s="126"/>
      <c r="AS120" s="126"/>
      <c r="AT120" s="126"/>
      <c r="AU120" s="126"/>
      <c r="AV120" s="126"/>
      <c r="AW120"/>
      <c r="AX120"/>
    </row>
    <row r="121" spans="2:50" s="120" customFormat="1">
      <c r="B121" s="81"/>
      <c r="C121" s="82"/>
      <c r="D121" s="82"/>
      <c r="E121" s="88"/>
      <c r="F121"/>
      <c r="H121" s="88"/>
      <c r="I121" s="122"/>
      <c r="J121" s="122"/>
      <c r="K121"/>
      <c r="L121"/>
      <c r="M121"/>
      <c r="N121"/>
      <c r="O121"/>
      <c r="W121"/>
      <c r="X121" s="95"/>
      <c r="Y121" s="95"/>
      <c r="Z121" s="95"/>
      <c r="AA121" s="95"/>
      <c r="AB121" s="9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126"/>
      <c r="AR121" s="126"/>
      <c r="AS121" s="126"/>
      <c r="AT121" s="126"/>
      <c r="AU121" s="126"/>
      <c r="AV121" s="126"/>
      <c r="AW121"/>
      <c r="AX121"/>
    </row>
    <row r="122" spans="2:50" s="120" customFormat="1">
      <c r="B122" s="81"/>
      <c r="C122" s="82"/>
      <c r="D122" s="82"/>
      <c r="E122" s="88"/>
      <c r="F122"/>
      <c r="H122" s="88"/>
      <c r="I122" s="122"/>
      <c r="J122" s="122"/>
      <c r="K122"/>
      <c r="L122"/>
      <c r="M122"/>
      <c r="N122"/>
      <c r="O122"/>
      <c r="W122"/>
      <c r="X122" s="95"/>
      <c r="Y122" s="95"/>
      <c r="Z122" s="95"/>
      <c r="AA122" s="95"/>
      <c r="AB122" s="95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126"/>
      <c r="AR122" s="126"/>
      <c r="AS122" s="126"/>
      <c r="AT122" s="126"/>
      <c r="AU122" s="126"/>
      <c r="AV122" s="126"/>
      <c r="AW122"/>
      <c r="AX122"/>
    </row>
    <row r="123" spans="2:50" s="120" customFormat="1">
      <c r="B123" s="81"/>
      <c r="C123" s="82"/>
      <c r="D123" s="82"/>
      <c r="E123" s="88"/>
      <c r="F123"/>
      <c r="H123" s="88"/>
      <c r="I123" s="122"/>
      <c r="J123" s="122"/>
      <c r="K123"/>
      <c r="L123"/>
      <c r="M123"/>
      <c r="N123"/>
      <c r="O123"/>
      <c r="W123"/>
      <c r="X123" s="95"/>
      <c r="Y123" s="95"/>
      <c r="Z123" s="95"/>
      <c r="AA123" s="95"/>
      <c r="AB123" s="95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126"/>
      <c r="AR123" s="126"/>
      <c r="AS123" s="126"/>
      <c r="AT123" s="126"/>
      <c r="AU123" s="126"/>
      <c r="AV123" s="126"/>
      <c r="AW123"/>
      <c r="AX123"/>
    </row>
    <row r="124" spans="2:50" s="120" customFormat="1">
      <c r="B124" s="81"/>
      <c r="C124" s="82"/>
      <c r="D124" s="82"/>
      <c r="E124" s="88"/>
      <c r="F124"/>
      <c r="H124" s="88"/>
      <c r="I124" s="122"/>
      <c r="J124" s="122"/>
      <c r="K124"/>
      <c r="L124"/>
      <c r="M124"/>
      <c r="N124"/>
      <c r="O124"/>
      <c r="W124"/>
      <c r="X124" s="95"/>
      <c r="Y124" s="95"/>
      <c r="Z124" s="95"/>
      <c r="AA124" s="95"/>
      <c r="AB124" s="95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126"/>
      <c r="AR124" s="126"/>
      <c r="AS124" s="126"/>
      <c r="AT124" s="126"/>
      <c r="AU124" s="126"/>
      <c r="AV124" s="126"/>
      <c r="AW124"/>
      <c r="AX124"/>
    </row>
    <row r="125" spans="2:50" s="120" customFormat="1">
      <c r="B125" s="81"/>
      <c r="C125" s="82"/>
      <c r="D125" s="82"/>
      <c r="E125" s="88"/>
      <c r="F125"/>
      <c r="H125" s="88"/>
      <c r="I125" s="122"/>
      <c r="J125" s="122"/>
      <c r="K125"/>
      <c r="L125"/>
      <c r="M125"/>
      <c r="N125"/>
      <c r="O125"/>
      <c r="W125"/>
      <c r="X125" s="95"/>
      <c r="Y125" s="95"/>
      <c r="Z125" s="95"/>
      <c r="AA125" s="95"/>
      <c r="AB125" s="9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126"/>
      <c r="AR125" s="126"/>
      <c r="AS125" s="126"/>
      <c r="AT125" s="126"/>
      <c r="AU125" s="126"/>
      <c r="AV125" s="126"/>
      <c r="AW125"/>
      <c r="AX125"/>
    </row>
    <row r="126" spans="2:50" s="120" customFormat="1">
      <c r="B126" s="81"/>
      <c r="C126" s="82"/>
      <c r="D126" s="82"/>
      <c r="E126" s="88"/>
      <c r="F126"/>
      <c r="H126" s="88"/>
      <c r="I126" s="122"/>
      <c r="J126" s="122"/>
      <c r="K126"/>
      <c r="L126"/>
      <c r="M126"/>
      <c r="N126"/>
      <c r="O126"/>
      <c r="W126"/>
      <c r="X126" s="95"/>
      <c r="Y126" s="95"/>
      <c r="Z126" s="95"/>
      <c r="AA126" s="95"/>
      <c r="AB126" s="95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126"/>
      <c r="AR126" s="126"/>
      <c r="AS126" s="126"/>
      <c r="AT126" s="126"/>
      <c r="AU126" s="126"/>
      <c r="AV126" s="126"/>
      <c r="AW126"/>
      <c r="AX126"/>
    </row>
    <row r="127" spans="2:50" s="120" customFormat="1">
      <c r="B127" s="81"/>
      <c r="C127" s="82"/>
      <c r="D127" s="82"/>
      <c r="E127" s="88"/>
      <c r="F127"/>
      <c r="H127" s="88"/>
      <c r="I127" s="122"/>
      <c r="J127" s="122"/>
      <c r="K127"/>
      <c r="L127"/>
      <c r="M127"/>
      <c r="N127"/>
      <c r="O127"/>
      <c r="W127"/>
      <c r="X127" s="95"/>
      <c r="Y127" s="95"/>
      <c r="Z127" s="95"/>
      <c r="AA127" s="95"/>
      <c r="AB127" s="95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126"/>
      <c r="AR127" s="126"/>
      <c r="AS127" s="126"/>
      <c r="AT127" s="126"/>
      <c r="AU127" s="126"/>
      <c r="AV127" s="126"/>
      <c r="AW127"/>
      <c r="AX127"/>
    </row>
    <row r="128" spans="2:50" s="120" customFormat="1">
      <c r="B128" s="81"/>
      <c r="C128" s="82"/>
      <c r="D128" s="82"/>
      <c r="E128" s="88"/>
      <c r="F128"/>
      <c r="H128" s="88"/>
      <c r="I128" s="122"/>
      <c r="J128" s="122"/>
      <c r="K128"/>
      <c r="L128"/>
      <c r="M128"/>
      <c r="N128"/>
      <c r="O128"/>
      <c r="W128"/>
      <c r="X128" s="95"/>
      <c r="Y128" s="95"/>
      <c r="Z128" s="95"/>
      <c r="AA128" s="95"/>
      <c r="AB128" s="95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126"/>
      <c r="AR128" s="126"/>
      <c r="AS128" s="126"/>
      <c r="AT128" s="126"/>
      <c r="AU128" s="126"/>
      <c r="AV128" s="126"/>
      <c r="AW128"/>
      <c r="AX128"/>
    </row>
    <row r="129" spans="2:50" s="120" customFormat="1">
      <c r="B129" s="81"/>
      <c r="C129" s="82"/>
      <c r="D129" s="82"/>
      <c r="E129" s="88"/>
      <c r="F129"/>
      <c r="H129" s="88"/>
      <c r="I129" s="122"/>
      <c r="J129" s="122"/>
      <c r="K129"/>
      <c r="L129"/>
      <c r="M129"/>
      <c r="N129"/>
      <c r="O129"/>
      <c r="W129"/>
      <c r="X129" s="95"/>
      <c r="Y129" s="95"/>
      <c r="Z129" s="95"/>
      <c r="AA129" s="95"/>
      <c r="AB129" s="95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126"/>
      <c r="AR129" s="126"/>
      <c r="AS129" s="126"/>
      <c r="AT129" s="126"/>
      <c r="AU129" s="126"/>
      <c r="AV129" s="126"/>
      <c r="AW129"/>
      <c r="AX129"/>
    </row>
    <row r="130" spans="2:50" s="120" customFormat="1">
      <c r="B130" s="81"/>
      <c r="C130" s="82"/>
      <c r="D130" s="82"/>
      <c r="E130" s="88"/>
      <c r="F130"/>
      <c r="H130" s="88"/>
      <c r="I130" s="122"/>
      <c r="J130" s="122"/>
      <c r="K130"/>
      <c r="L130"/>
      <c r="M130"/>
      <c r="N130"/>
      <c r="O130"/>
      <c r="W130"/>
      <c r="X130" s="95"/>
      <c r="Y130" s="95"/>
      <c r="Z130" s="95"/>
      <c r="AA130" s="95"/>
      <c r="AB130" s="95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26"/>
      <c r="AR130" s="126"/>
      <c r="AS130" s="126"/>
      <c r="AT130" s="126"/>
      <c r="AU130" s="126"/>
      <c r="AV130" s="126"/>
      <c r="AW130"/>
      <c r="AX130"/>
    </row>
    <row r="131" spans="2:50" s="120" customFormat="1">
      <c r="B131" s="81"/>
      <c r="C131" s="82"/>
      <c r="D131" s="82"/>
      <c r="E131" s="88"/>
      <c r="F131"/>
      <c r="H131" s="88"/>
      <c r="I131" s="122"/>
      <c r="J131" s="122"/>
      <c r="K131"/>
      <c r="L131"/>
      <c r="M131"/>
      <c r="N131"/>
      <c r="O131"/>
      <c r="W131"/>
      <c r="X131" s="95"/>
      <c r="Y131" s="95"/>
      <c r="Z131" s="95"/>
      <c r="AA131" s="95"/>
      <c r="AB131" s="95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26"/>
      <c r="AR131" s="126"/>
      <c r="AS131" s="126"/>
      <c r="AT131" s="126"/>
      <c r="AU131" s="126"/>
      <c r="AV131" s="126"/>
      <c r="AW131"/>
      <c r="AX131"/>
    </row>
    <row r="132" spans="2:50" s="120" customFormat="1">
      <c r="B132" s="81"/>
      <c r="C132" s="82"/>
      <c r="D132" s="82"/>
      <c r="E132" s="88"/>
      <c r="F132"/>
      <c r="H132" s="88"/>
      <c r="I132" s="122"/>
      <c r="J132" s="122"/>
      <c r="K132"/>
      <c r="L132"/>
      <c r="M132"/>
      <c r="N132"/>
      <c r="O132"/>
      <c r="W132"/>
      <c r="X132" s="95"/>
      <c r="Y132" s="95"/>
      <c r="Z132" s="95"/>
      <c r="AA132" s="95"/>
      <c r="AB132" s="95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26"/>
      <c r="AR132" s="126"/>
      <c r="AS132" s="126"/>
      <c r="AT132" s="126"/>
      <c r="AU132" s="126"/>
      <c r="AV132" s="126"/>
      <c r="AW132"/>
      <c r="AX132"/>
    </row>
    <row r="133" spans="2:50" s="120" customFormat="1">
      <c r="B133" s="81"/>
      <c r="C133" s="82"/>
      <c r="D133" s="82"/>
      <c r="E133" s="88"/>
      <c r="F133"/>
      <c r="H133" s="88"/>
      <c r="I133" s="122"/>
      <c r="J133" s="122"/>
      <c r="K133"/>
      <c r="L133"/>
      <c r="M133"/>
      <c r="N133"/>
      <c r="O133"/>
      <c r="W133"/>
      <c r="X133" s="95"/>
      <c r="Y133" s="95"/>
      <c r="Z133" s="95"/>
      <c r="AA133" s="95"/>
      <c r="AB133" s="95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 s="126"/>
      <c r="AR133" s="126"/>
      <c r="AS133" s="126"/>
      <c r="AT133" s="126"/>
      <c r="AU133" s="126"/>
      <c r="AV133" s="126"/>
      <c r="AW133"/>
      <c r="AX133"/>
    </row>
    <row r="134" spans="2:50" s="120" customFormat="1">
      <c r="B134" s="81"/>
      <c r="C134" s="82"/>
      <c r="D134" s="82"/>
      <c r="E134" s="88"/>
      <c r="F134"/>
      <c r="H134" s="88"/>
      <c r="I134" s="122"/>
      <c r="J134" s="122"/>
      <c r="K134"/>
      <c r="L134"/>
      <c r="M134"/>
      <c r="N134"/>
      <c r="O134"/>
      <c r="W134"/>
      <c r="X134" s="95"/>
      <c r="Y134" s="95"/>
      <c r="Z134" s="95"/>
      <c r="AA134" s="95"/>
      <c r="AB134" s="95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126"/>
      <c r="AR134" s="126"/>
      <c r="AS134" s="126"/>
      <c r="AT134" s="126"/>
      <c r="AU134" s="126"/>
      <c r="AV134" s="126"/>
      <c r="AW134"/>
      <c r="AX134"/>
    </row>
    <row r="135" spans="2:50" s="120" customFormat="1">
      <c r="B135" s="81"/>
      <c r="C135" s="82"/>
      <c r="D135" s="82"/>
      <c r="E135" s="88"/>
      <c r="F135"/>
      <c r="H135" s="88"/>
      <c r="I135" s="122"/>
      <c r="J135" s="122"/>
      <c r="K135"/>
      <c r="L135"/>
      <c r="M135"/>
      <c r="N135"/>
      <c r="O135"/>
      <c r="W135"/>
      <c r="X135" s="95"/>
      <c r="Y135" s="95"/>
      <c r="Z135" s="95"/>
      <c r="AA135" s="95"/>
      <c r="AB135" s="9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Q135" s="126"/>
      <c r="AR135" s="126"/>
      <c r="AS135" s="126"/>
      <c r="AT135" s="126"/>
      <c r="AU135" s="126"/>
      <c r="AV135" s="126"/>
      <c r="AW135"/>
      <c r="AX135"/>
    </row>
    <row r="136" spans="2:50" s="120" customFormat="1">
      <c r="B136" s="81"/>
      <c r="C136" s="82"/>
      <c r="D136" s="82"/>
      <c r="E136" s="88"/>
      <c r="F136"/>
      <c r="H136" s="88"/>
      <c r="I136" s="122"/>
      <c r="J136" s="122"/>
      <c r="K136"/>
      <c r="L136"/>
      <c r="M136"/>
      <c r="N136"/>
      <c r="O136"/>
      <c r="W136"/>
      <c r="X136" s="95"/>
      <c r="Y136" s="95"/>
      <c r="Z136" s="95"/>
      <c r="AA136" s="95"/>
      <c r="AB136" s="95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Q136" s="126"/>
      <c r="AR136" s="126"/>
      <c r="AS136" s="126"/>
      <c r="AT136" s="126"/>
      <c r="AU136" s="126"/>
      <c r="AV136" s="126"/>
      <c r="AW136"/>
      <c r="AX136"/>
    </row>
    <row r="137" spans="2:50" s="120" customFormat="1">
      <c r="B137" s="81"/>
      <c r="C137" s="82"/>
      <c r="D137" s="82"/>
      <c r="E137" s="88"/>
      <c r="F137"/>
      <c r="H137" s="88"/>
      <c r="I137" s="122"/>
      <c r="J137" s="122"/>
      <c r="K137"/>
      <c r="L137"/>
      <c r="M137"/>
      <c r="N137"/>
      <c r="O137"/>
      <c r="W137"/>
      <c r="X137" s="95"/>
      <c r="Y137" s="95"/>
      <c r="Z137" s="95"/>
      <c r="AA137" s="95"/>
      <c r="AB137" s="95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Q137" s="126"/>
      <c r="AR137" s="126"/>
      <c r="AS137" s="126"/>
      <c r="AT137" s="126"/>
      <c r="AU137" s="126"/>
      <c r="AV137" s="126"/>
      <c r="AW137"/>
      <c r="AX137"/>
    </row>
    <row r="138" spans="2:50" s="120" customFormat="1">
      <c r="B138" s="81"/>
      <c r="C138" s="82"/>
      <c r="D138" s="82"/>
      <c r="E138" s="88"/>
      <c r="F138"/>
      <c r="H138" s="88"/>
      <c r="I138" s="122"/>
      <c r="J138" s="122"/>
      <c r="K138"/>
      <c r="L138"/>
      <c r="M138"/>
      <c r="N138"/>
      <c r="O138"/>
      <c r="W138"/>
      <c r="X138" s="95"/>
      <c r="Y138" s="95"/>
      <c r="Z138" s="95"/>
      <c r="AA138" s="95"/>
      <c r="AB138" s="95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Q138" s="126"/>
      <c r="AR138" s="126"/>
      <c r="AS138" s="126"/>
      <c r="AT138" s="126"/>
      <c r="AU138" s="126"/>
      <c r="AV138" s="126"/>
      <c r="AW138"/>
      <c r="AX138"/>
    </row>
    <row r="139" spans="2:50" s="120" customFormat="1">
      <c r="B139" s="81"/>
      <c r="C139" s="82"/>
      <c r="D139" s="82"/>
      <c r="E139" s="88"/>
      <c r="F139"/>
      <c r="H139" s="88"/>
      <c r="I139" s="122"/>
      <c r="J139" s="122"/>
      <c r="K139"/>
      <c r="L139"/>
      <c r="M139"/>
      <c r="N139"/>
      <c r="O139"/>
      <c r="W139"/>
      <c r="X139" s="95"/>
      <c r="Y139" s="95"/>
      <c r="Z139" s="95"/>
      <c r="AA139" s="95"/>
      <c r="AB139" s="95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Q139" s="126"/>
      <c r="AR139" s="126"/>
      <c r="AS139" s="126"/>
      <c r="AT139" s="126"/>
      <c r="AU139" s="126"/>
      <c r="AV139" s="126"/>
      <c r="AW139"/>
      <c r="AX139"/>
    </row>
    <row r="140" spans="2:50" s="120" customFormat="1">
      <c r="B140" s="81"/>
      <c r="C140" s="82"/>
      <c r="D140" s="82"/>
      <c r="E140" s="88"/>
      <c r="F140"/>
      <c r="H140" s="88"/>
      <c r="I140" s="122"/>
      <c r="J140" s="122"/>
      <c r="K140"/>
      <c r="L140"/>
      <c r="M140"/>
      <c r="N140"/>
      <c r="O140"/>
      <c r="W140"/>
      <c r="X140" s="95"/>
      <c r="Y140" s="95"/>
      <c r="Z140" s="95"/>
      <c r="AA140" s="95"/>
      <c r="AB140" s="95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Q140" s="126"/>
      <c r="AR140" s="126"/>
      <c r="AS140" s="126"/>
      <c r="AT140" s="126"/>
      <c r="AU140" s="126"/>
      <c r="AV140" s="126"/>
      <c r="AW140"/>
      <c r="AX140"/>
    </row>
    <row r="141" spans="2:50" s="120" customFormat="1">
      <c r="B141" s="81"/>
      <c r="C141" s="82"/>
      <c r="D141" s="82"/>
      <c r="E141" s="88"/>
      <c r="F141"/>
      <c r="G141" s="88"/>
      <c r="H141" s="88"/>
      <c r="I141" s="88"/>
      <c r="J141" s="88"/>
      <c r="K141" s="88"/>
      <c r="L141"/>
      <c r="M141"/>
      <c r="N141"/>
      <c r="O141"/>
      <c r="P141" s="88"/>
      <c r="Q141" s="122"/>
      <c r="R141" s="122"/>
      <c r="S141"/>
      <c r="AD141"/>
      <c r="AE141"/>
      <c r="AF141"/>
      <c r="AG141"/>
      <c r="AH141" s="95"/>
      <c r="AI141" s="95"/>
      <c r="AJ141" s="95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120" customFormat="1">
      <c r="B142" s="81"/>
      <c r="C142" s="82"/>
      <c r="D142" s="82"/>
      <c r="E142" s="88"/>
      <c r="F142"/>
      <c r="G142" s="88"/>
      <c r="H142" s="88"/>
      <c r="I142" s="88"/>
      <c r="J142" s="88"/>
      <c r="K142" s="88"/>
      <c r="L142"/>
      <c r="M142"/>
      <c r="N142"/>
      <c r="O142"/>
      <c r="P142" s="88"/>
      <c r="Q142" s="122"/>
      <c r="R142" s="122"/>
      <c r="S142"/>
      <c r="AD142"/>
      <c r="AE142"/>
      <c r="AF142"/>
      <c r="AG142"/>
      <c r="AH142" s="95"/>
      <c r="AI142" s="95"/>
      <c r="AJ142" s="95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120" customFormat="1">
      <c r="B143" s="81"/>
      <c r="C143" s="82"/>
      <c r="D143" s="82"/>
      <c r="E143" s="88"/>
      <c r="F143"/>
      <c r="G143" s="88"/>
      <c r="H143" s="88"/>
      <c r="I143" s="88"/>
      <c r="J143" s="88"/>
      <c r="K143" s="88"/>
      <c r="L143"/>
      <c r="M143"/>
      <c r="N143"/>
      <c r="O143"/>
      <c r="P143" s="88"/>
      <c r="Q143" s="122"/>
      <c r="R143" s="122"/>
      <c r="S143"/>
      <c r="AD143"/>
      <c r="AE143"/>
      <c r="AF143"/>
      <c r="AG143"/>
      <c r="AH143" s="95"/>
      <c r="AI143" s="95"/>
      <c r="AJ143" s="95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120" customFormat="1">
      <c r="B144" s="81"/>
      <c r="C144" s="82"/>
      <c r="D144" s="82"/>
      <c r="E144" s="88"/>
      <c r="F144"/>
      <c r="G144" s="88"/>
      <c r="H144" s="88"/>
      <c r="I144" s="88"/>
      <c r="J144" s="88"/>
      <c r="K144" s="88"/>
      <c r="L144"/>
      <c r="M144"/>
      <c r="N144"/>
      <c r="O144"/>
      <c r="P144" s="88"/>
      <c r="Q144" s="122"/>
      <c r="R144" s="122"/>
      <c r="S144"/>
      <c r="AD144" s="95"/>
      <c r="AE144" s="95"/>
      <c r="AF144" s="95"/>
      <c r="AG144" s="95"/>
      <c r="AH144" s="95"/>
      <c r="AI144" s="95"/>
      <c r="AJ144" s="95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120" customFormat="1">
      <c r="B145" s="81"/>
      <c r="C145" s="82"/>
      <c r="D145" s="82"/>
      <c r="E145" s="88"/>
      <c r="F145"/>
      <c r="G145" s="88"/>
      <c r="H145" s="88"/>
      <c r="I145" s="88"/>
      <c r="J145" s="88"/>
      <c r="K145" s="88"/>
      <c r="L145"/>
      <c r="M145"/>
      <c r="N145"/>
      <c r="O145"/>
      <c r="P145" s="88"/>
      <c r="Q145" s="122"/>
      <c r="R145" s="122"/>
      <c r="S145"/>
      <c r="AD145" s="95"/>
      <c r="AE145" s="95"/>
      <c r="AF145" s="95"/>
      <c r="AG145" s="95"/>
      <c r="AH145" s="95"/>
      <c r="AI145" s="95"/>
      <c r="AJ145" s="9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120" customFormat="1">
      <c r="B146" s="81"/>
      <c r="C146" s="82"/>
      <c r="D146" s="82"/>
      <c r="E146" s="88"/>
      <c r="F146"/>
      <c r="G146" s="88"/>
      <c r="H146" s="88"/>
      <c r="I146" s="88"/>
      <c r="J146" s="88"/>
      <c r="K146" s="88"/>
      <c r="L146"/>
      <c r="M146"/>
      <c r="N146"/>
      <c r="O146"/>
      <c r="P146" s="88"/>
      <c r="Q146" s="122"/>
      <c r="R146" s="122"/>
      <c r="S146"/>
      <c r="AD146" s="95"/>
      <c r="AE146" s="95"/>
      <c r="AF146" s="95"/>
      <c r="AG146" s="95"/>
      <c r="AH146" s="95"/>
      <c r="AI146" s="95"/>
      <c r="AJ146" s="95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120" customFormat="1">
      <c r="B147" s="81"/>
      <c r="C147" s="82"/>
      <c r="D147" s="82"/>
      <c r="E147" s="88"/>
      <c r="F147"/>
      <c r="G147" s="88"/>
      <c r="H147" s="88"/>
      <c r="I147" s="88"/>
      <c r="J147" s="88"/>
      <c r="K147" s="88"/>
      <c r="L147"/>
      <c r="M147"/>
      <c r="N147"/>
      <c r="O147"/>
      <c r="P147" s="88"/>
      <c r="Q147" s="122"/>
      <c r="R147" s="122"/>
      <c r="S147"/>
      <c r="AD147" s="95"/>
      <c r="AE147" s="95"/>
      <c r="AF147" s="95"/>
      <c r="AG147" s="95"/>
      <c r="AH147" s="95"/>
      <c r="AI147" s="95"/>
      <c r="AJ147" s="95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120" customFormat="1">
      <c r="B148" s="81"/>
      <c r="C148" s="82"/>
      <c r="D148" s="82"/>
      <c r="E148" s="88"/>
      <c r="F148"/>
      <c r="G148" s="88"/>
      <c r="H148" s="88"/>
      <c r="I148" s="88"/>
      <c r="J148" s="88"/>
      <c r="K148" s="88"/>
      <c r="L148"/>
      <c r="M148"/>
      <c r="N148"/>
      <c r="O148"/>
      <c r="P148" s="88"/>
      <c r="Q148" s="122"/>
      <c r="R148" s="122"/>
      <c r="S148"/>
      <c r="AD148" s="95"/>
      <c r="AE148" s="95"/>
      <c r="AF148" s="95"/>
      <c r="AG148" s="95"/>
      <c r="AH148" s="95"/>
      <c r="AI148" s="95"/>
      <c r="AJ148" s="95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120" customFormat="1">
      <c r="B149" s="81"/>
      <c r="C149" s="82"/>
      <c r="D149" s="82"/>
      <c r="E149" s="88"/>
      <c r="F149"/>
      <c r="G149" s="88"/>
      <c r="H149" s="88"/>
      <c r="I149" s="88"/>
      <c r="J149" s="88"/>
      <c r="K149" s="88"/>
      <c r="L149"/>
      <c r="M149"/>
      <c r="N149"/>
      <c r="O149"/>
      <c r="P149" s="88"/>
      <c r="Q149" s="122"/>
      <c r="R149" s="122"/>
      <c r="S149"/>
      <c r="AD149" s="95"/>
      <c r="AE149" s="95"/>
      <c r="AF149" s="95"/>
      <c r="AG149" s="95"/>
      <c r="AH149" s="95"/>
      <c r="AI149" s="95"/>
      <c r="AJ149" s="95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120" customFormat="1">
      <c r="B150" s="81"/>
      <c r="C150" s="82"/>
      <c r="D150" s="82"/>
      <c r="E150" s="88"/>
      <c r="F150"/>
      <c r="G150" s="88"/>
      <c r="H150" s="88"/>
      <c r="I150" s="88"/>
      <c r="J150" s="88"/>
      <c r="K150" s="88"/>
      <c r="L150"/>
      <c r="M150"/>
      <c r="N150"/>
      <c r="O150"/>
      <c r="P150" s="88"/>
      <c r="Q150" s="122"/>
      <c r="R150" s="122"/>
      <c r="S150"/>
      <c r="AD150" s="95"/>
      <c r="AE150" s="95"/>
      <c r="AF150" s="95"/>
      <c r="AG150" s="95"/>
      <c r="AH150" s="95"/>
      <c r="AI150" s="95"/>
      <c r="AJ150" s="95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120" customFormat="1">
      <c r="B151" s="81"/>
      <c r="C151" s="82"/>
      <c r="D151" s="82"/>
      <c r="E151" s="88"/>
      <c r="F151"/>
      <c r="G151" s="88"/>
      <c r="H151" s="88"/>
      <c r="I151" s="88"/>
      <c r="J151" s="88"/>
      <c r="K151" s="88"/>
      <c r="L151"/>
      <c r="M151"/>
      <c r="N151"/>
      <c r="O151"/>
      <c r="P151" s="88"/>
      <c r="Q151" s="122"/>
      <c r="R151" s="122"/>
      <c r="S151"/>
      <c r="AD151" s="95"/>
      <c r="AE151" s="95"/>
      <c r="AF151" s="95"/>
      <c r="AG151" s="95"/>
      <c r="AH151" s="95"/>
      <c r="AI151" s="95"/>
      <c r="AJ151" s="95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120" customFormat="1">
      <c r="B152" s="81"/>
      <c r="C152" s="82"/>
      <c r="D152" s="82"/>
      <c r="E152" s="88"/>
      <c r="F152"/>
      <c r="G152" s="88"/>
      <c r="H152" s="88"/>
      <c r="I152" s="88"/>
      <c r="J152" s="88"/>
      <c r="K152" s="88"/>
      <c r="L152"/>
      <c r="M152"/>
      <c r="N152"/>
      <c r="O152"/>
      <c r="P152" s="88"/>
      <c r="Q152" s="122"/>
      <c r="R152" s="122"/>
      <c r="S152"/>
      <c r="AD152" s="95"/>
      <c r="AE152" s="95"/>
      <c r="AF152" s="95"/>
      <c r="AG152" s="95"/>
      <c r="AH152" s="95"/>
      <c r="AI152" s="95"/>
      <c r="AJ152" s="95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120" customFormat="1">
      <c r="B153" s="81"/>
      <c r="C153" s="82"/>
      <c r="D153" s="82"/>
      <c r="E153" s="88"/>
      <c r="F153"/>
      <c r="G153" s="88"/>
      <c r="H153" s="88"/>
      <c r="I153" s="88"/>
      <c r="J153" s="88"/>
      <c r="K153" s="88"/>
      <c r="L153"/>
      <c r="M153"/>
      <c r="N153"/>
      <c r="O153"/>
      <c r="P153" s="88"/>
      <c r="Q153" s="122"/>
      <c r="R153" s="122"/>
      <c r="S153"/>
      <c r="AD153" s="95"/>
      <c r="AE153" s="95"/>
      <c r="AF153" s="95"/>
      <c r="AG153" s="95"/>
      <c r="AH153" s="95"/>
      <c r="AI153" s="95"/>
      <c r="AJ153" s="95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120" customFormat="1">
      <c r="B154" s="81"/>
      <c r="C154" s="82"/>
      <c r="D154" s="82"/>
      <c r="E154" s="88"/>
      <c r="F154"/>
      <c r="G154" s="88"/>
      <c r="H154" s="88"/>
      <c r="I154" s="88"/>
      <c r="J154" s="88"/>
      <c r="K154" s="88"/>
      <c r="L154"/>
      <c r="M154"/>
      <c r="N154"/>
      <c r="O154"/>
      <c r="P154" s="88"/>
      <c r="Q154" s="122"/>
      <c r="R154" s="122"/>
      <c r="S154"/>
      <c r="AD154" s="95"/>
      <c r="AE154" s="95"/>
      <c r="AF154" s="95"/>
      <c r="AG154" s="95"/>
      <c r="AH154" s="95"/>
      <c r="AI154" s="95"/>
      <c r="AJ154" s="95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120" customFormat="1">
      <c r="B155" s="81"/>
      <c r="C155" s="82"/>
      <c r="D155" s="82"/>
      <c r="E155" s="88"/>
      <c r="F155"/>
      <c r="G155" s="88"/>
      <c r="H155" s="88"/>
      <c r="I155" s="88"/>
      <c r="J155" s="88"/>
      <c r="K155" s="88"/>
      <c r="L155"/>
      <c r="M155"/>
      <c r="N155"/>
      <c r="O155"/>
      <c r="P155" s="88"/>
      <c r="Q155" s="122"/>
      <c r="R155" s="122"/>
      <c r="S155"/>
      <c r="AD155" s="95"/>
      <c r="AE155" s="95"/>
      <c r="AF155" s="95"/>
      <c r="AG155" s="95"/>
      <c r="AH155" s="95"/>
      <c r="AI155" s="95"/>
      <c r="AJ155" s="9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120" customFormat="1">
      <c r="B156" s="81"/>
      <c r="C156" s="82"/>
      <c r="D156" s="82"/>
      <c r="E156" s="88"/>
      <c r="F156"/>
      <c r="G156" s="88"/>
      <c r="H156" s="88"/>
      <c r="I156" s="88"/>
      <c r="J156" s="88"/>
      <c r="K156" s="88"/>
      <c r="L156"/>
      <c r="M156"/>
      <c r="N156"/>
      <c r="O156"/>
      <c r="P156" s="88"/>
      <c r="Q156" s="122"/>
      <c r="R156" s="122"/>
      <c r="S156"/>
      <c r="AD156" s="95"/>
      <c r="AE156" s="95"/>
      <c r="AF156" s="95"/>
      <c r="AG156" s="95"/>
      <c r="AH156" s="95"/>
      <c r="AI156" s="95"/>
      <c r="AJ156" s="95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120" customFormat="1">
      <c r="B157" s="81"/>
      <c r="C157" s="82"/>
      <c r="D157" s="82"/>
      <c r="E157" s="88"/>
      <c r="F157"/>
      <c r="G157" s="88"/>
      <c r="H157" s="88"/>
      <c r="I157" s="88"/>
      <c r="J157" s="88"/>
      <c r="K157" s="88"/>
      <c r="L157"/>
      <c r="M157"/>
      <c r="N157"/>
      <c r="O157"/>
      <c r="P157" s="88"/>
      <c r="Q157" s="122"/>
      <c r="R157" s="122"/>
      <c r="S157"/>
      <c r="AD157" s="95"/>
      <c r="AE157" s="95"/>
      <c r="AF157" s="95"/>
      <c r="AG157" s="95"/>
      <c r="AH157" s="95"/>
      <c r="AI157" s="95"/>
      <c r="AJ157" s="95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120" customFormat="1">
      <c r="B158" s="81"/>
      <c r="C158" s="82"/>
      <c r="D158" s="82"/>
      <c r="E158" s="88"/>
      <c r="F158"/>
      <c r="G158" s="88"/>
      <c r="H158" s="88"/>
      <c r="I158" s="88"/>
      <c r="J158" s="88"/>
      <c r="K158" s="88"/>
      <c r="L158"/>
      <c r="M158"/>
      <c r="N158"/>
      <c r="O158"/>
      <c r="P158" s="88"/>
      <c r="Q158" s="122"/>
      <c r="R158" s="122"/>
      <c r="S158"/>
      <c r="AD158" s="95"/>
      <c r="AE158" s="95"/>
      <c r="AF158" s="95"/>
      <c r="AG158" s="95"/>
      <c r="AH158" s="95"/>
      <c r="AI158" s="95"/>
      <c r="AJ158" s="95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120" customFormat="1">
      <c r="B159" s="81"/>
      <c r="C159" s="82"/>
      <c r="D159" s="82"/>
      <c r="E159" s="88"/>
      <c r="F159"/>
      <c r="G159" s="88"/>
      <c r="H159" s="88"/>
      <c r="I159" s="88"/>
      <c r="J159" s="88"/>
      <c r="K159" s="88"/>
      <c r="L159"/>
      <c r="M159"/>
      <c r="N159"/>
      <c r="O159"/>
      <c r="P159" s="88"/>
      <c r="Q159" s="122"/>
      <c r="R159" s="122"/>
      <c r="S159"/>
      <c r="AD159" s="95"/>
      <c r="AE159" s="95"/>
      <c r="AF159" s="95"/>
      <c r="AG159" s="95"/>
      <c r="AH159" s="95"/>
      <c r="AI159" s="95"/>
      <c r="AJ159" s="95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120" customFormat="1">
      <c r="B160" s="81"/>
      <c r="C160" s="82"/>
      <c r="D160" s="82"/>
      <c r="E160" s="88"/>
      <c r="F160"/>
      <c r="G160" s="88"/>
      <c r="H160" s="88"/>
      <c r="I160" s="88"/>
      <c r="J160" s="88"/>
      <c r="K160" s="88"/>
      <c r="L160"/>
      <c r="M160"/>
      <c r="N160"/>
      <c r="O160"/>
      <c r="P160" s="88"/>
      <c r="Q160" s="122"/>
      <c r="R160" s="122"/>
      <c r="S160"/>
      <c r="AD160" s="95"/>
      <c r="AE160" s="95"/>
      <c r="AF160" s="95"/>
      <c r="AG160" s="95"/>
      <c r="AH160" s="95"/>
      <c r="AI160" s="95"/>
      <c r="AJ160" s="95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120" customFormat="1">
      <c r="B161" s="81"/>
      <c r="C161" s="82"/>
      <c r="D161" s="82"/>
      <c r="E161" s="88"/>
      <c r="F161"/>
      <c r="G161" s="88"/>
      <c r="H161" s="88"/>
      <c r="I161" s="88"/>
      <c r="J161" s="88"/>
      <c r="K161" s="88"/>
      <c r="L161"/>
      <c r="M161"/>
      <c r="N161"/>
      <c r="O161"/>
      <c r="P161" s="88"/>
      <c r="Q161" s="122"/>
      <c r="R161" s="122"/>
      <c r="S161"/>
      <c r="AD161" s="95"/>
      <c r="AE161" s="95"/>
      <c r="AF161" s="95"/>
      <c r="AG161" s="95"/>
      <c r="AH161" s="95"/>
      <c r="AI161" s="95"/>
      <c r="AJ161" s="95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120" customFormat="1">
      <c r="B162" s="81"/>
      <c r="C162" s="82"/>
      <c r="D162" s="82"/>
      <c r="E162" s="88"/>
      <c r="F162"/>
      <c r="G162" s="88"/>
      <c r="H162" s="88"/>
      <c r="I162" s="88"/>
      <c r="J162" s="88"/>
      <c r="K162" s="88"/>
      <c r="L162"/>
      <c r="M162"/>
      <c r="N162"/>
      <c r="O162"/>
      <c r="P162" s="88"/>
      <c r="Q162" s="122"/>
      <c r="R162" s="122"/>
      <c r="S162"/>
      <c r="AD162"/>
      <c r="AE162" s="95"/>
      <c r="AF162" s="95"/>
      <c r="AG162" s="95"/>
      <c r="AH162" s="95"/>
      <c r="AI162" s="95"/>
      <c r="AJ162" s="95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120" customFormat="1">
      <c r="B163" s="81"/>
      <c r="C163" s="82"/>
      <c r="D163" s="82"/>
      <c r="E163" s="88"/>
      <c r="F163"/>
      <c r="G163" s="88"/>
      <c r="H163" s="88"/>
      <c r="I163" s="88"/>
      <c r="J163" s="88"/>
      <c r="K163" s="88"/>
      <c r="L163"/>
      <c r="M163"/>
      <c r="N163"/>
      <c r="O163"/>
      <c r="P163" s="88"/>
      <c r="Q163" s="122"/>
      <c r="R163" s="122"/>
      <c r="S163"/>
      <c r="AD163"/>
      <c r="AE163" s="95"/>
      <c r="AF163" s="95"/>
      <c r="AG163" s="95"/>
      <c r="AH163" s="95"/>
      <c r="AI163" s="95"/>
      <c r="AJ163" s="95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120" customFormat="1">
      <c r="B164" s="81"/>
      <c r="C164" s="82"/>
      <c r="D164" s="82"/>
      <c r="E164" s="88"/>
      <c r="F164"/>
      <c r="G164" s="88"/>
      <c r="H164" s="88"/>
      <c r="I164" s="88"/>
      <c r="J164" s="88"/>
      <c r="K164" s="88"/>
      <c r="L164"/>
      <c r="M164"/>
      <c r="N164"/>
      <c r="O164"/>
      <c r="P164" s="88"/>
      <c r="Q164" s="122"/>
      <c r="R164" s="122"/>
      <c r="S164"/>
      <c r="AD164"/>
      <c r="AE164" s="95"/>
      <c r="AF164" s="95"/>
      <c r="AG164" s="95"/>
      <c r="AH164" s="95"/>
      <c r="AI164" s="95"/>
      <c r="AJ164" s="95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120" customFormat="1">
      <c r="B165" s="81"/>
      <c r="C165" s="82"/>
      <c r="D165" s="82"/>
      <c r="E165" s="88"/>
      <c r="F165"/>
      <c r="G165" s="88"/>
      <c r="H165" s="88"/>
      <c r="I165" s="88"/>
      <c r="J165" s="88"/>
      <c r="K165" s="88"/>
      <c r="L165"/>
      <c r="M165"/>
      <c r="N165"/>
      <c r="O165"/>
      <c r="P165" s="88"/>
      <c r="Q165" s="122"/>
      <c r="R165" s="122"/>
      <c r="S165"/>
      <c r="AD165"/>
      <c r="AE165" s="95"/>
      <c r="AF165" s="95"/>
      <c r="AG165" s="95"/>
      <c r="AH165" s="95"/>
      <c r="AI165" s="95"/>
      <c r="AJ165" s="9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120" customFormat="1">
      <c r="B166" s="81"/>
      <c r="C166" s="82"/>
      <c r="D166" s="82"/>
      <c r="E166" s="88"/>
      <c r="F166"/>
      <c r="G166" s="88"/>
      <c r="H166" s="88"/>
      <c r="I166" s="88"/>
      <c r="J166" s="88"/>
      <c r="K166" s="88"/>
      <c r="L166"/>
      <c r="M166"/>
      <c r="N166"/>
      <c r="O166"/>
      <c r="P166" s="88"/>
      <c r="Q166" s="122"/>
      <c r="R166" s="122"/>
      <c r="S166"/>
      <c r="AD166"/>
      <c r="AE166" s="95"/>
      <c r="AF166" s="95"/>
      <c r="AG166" s="95"/>
      <c r="AH166" s="95"/>
      <c r="AI166" s="95"/>
      <c r="AJ166" s="95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120" customFormat="1">
      <c r="B167" s="81"/>
      <c r="C167" s="82"/>
      <c r="D167" s="82"/>
      <c r="E167" s="88"/>
      <c r="F167"/>
      <c r="G167" s="88"/>
      <c r="H167" s="88"/>
      <c r="I167" s="88"/>
      <c r="J167" s="88"/>
      <c r="K167" s="88"/>
      <c r="L167"/>
      <c r="M167"/>
      <c r="N167"/>
      <c r="O167"/>
      <c r="P167" s="88"/>
      <c r="Q167" s="122"/>
      <c r="R167" s="122"/>
      <c r="S167"/>
      <c r="AD167"/>
      <c r="AE167" s="95"/>
      <c r="AF167" s="95"/>
      <c r="AG167" s="95"/>
      <c r="AH167" s="95"/>
      <c r="AI167" s="95"/>
      <c r="AJ167" s="95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120" customFormat="1">
      <c r="B168" s="81"/>
      <c r="C168" s="82"/>
      <c r="D168" s="82"/>
      <c r="E168" s="88"/>
      <c r="F168"/>
      <c r="G168" s="88"/>
      <c r="H168" s="88"/>
      <c r="I168" s="88"/>
      <c r="J168" s="88"/>
      <c r="K168" s="88"/>
      <c r="L168"/>
      <c r="M168"/>
      <c r="N168"/>
      <c r="O168"/>
      <c r="P168" s="88"/>
      <c r="Q168" s="122"/>
      <c r="R168" s="122"/>
      <c r="S168"/>
      <c r="AD168"/>
      <c r="AE168" s="95"/>
      <c r="AF168" s="95"/>
      <c r="AG168" s="95"/>
      <c r="AH168" s="95"/>
      <c r="AI168" s="95"/>
      <c r="AJ168" s="95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120" customFormat="1">
      <c r="B169" s="81"/>
      <c r="C169" s="82"/>
      <c r="D169" s="82"/>
      <c r="E169" s="88"/>
      <c r="F169"/>
      <c r="G169" s="88"/>
      <c r="H169" s="88"/>
      <c r="I169" s="88"/>
      <c r="J169" s="88"/>
      <c r="K169" s="88"/>
      <c r="L169"/>
      <c r="M169"/>
      <c r="N169"/>
      <c r="O169"/>
      <c r="P169" s="88"/>
      <c r="Q169" s="122"/>
      <c r="R169" s="122"/>
      <c r="S169"/>
      <c r="AD169"/>
      <c r="AE169" s="95"/>
      <c r="AF169" s="95"/>
      <c r="AG169" s="95"/>
      <c r="AH169" s="95"/>
      <c r="AI169" s="95"/>
      <c r="AJ169" s="95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120" customFormat="1">
      <c r="B170" s="81"/>
      <c r="C170" s="82"/>
      <c r="D170" s="82"/>
      <c r="E170" s="88"/>
      <c r="F170"/>
      <c r="G170" s="88"/>
      <c r="H170" s="88"/>
      <c r="I170" s="88"/>
      <c r="J170" s="88"/>
      <c r="K170" s="88"/>
      <c r="L170"/>
      <c r="M170"/>
      <c r="N170"/>
      <c r="O170"/>
      <c r="P170" s="88"/>
      <c r="Q170" s="122"/>
      <c r="R170" s="122"/>
      <c r="S170"/>
      <c r="AD170"/>
      <c r="AE170" s="95"/>
      <c r="AF170" s="95"/>
      <c r="AG170" s="95"/>
      <c r="AH170" s="95"/>
      <c r="AI170" s="95"/>
      <c r="AJ170" s="95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120" customFormat="1">
      <c r="B171" s="81"/>
      <c r="C171" s="82"/>
      <c r="D171" s="82"/>
      <c r="E171" s="88"/>
      <c r="F171"/>
      <c r="G171" s="88"/>
      <c r="H171" s="88"/>
      <c r="I171" s="88"/>
      <c r="J171" s="88"/>
      <c r="K171" s="88"/>
      <c r="L171"/>
      <c r="M171"/>
      <c r="N171"/>
      <c r="O171"/>
      <c r="P171" s="88"/>
      <c r="Q171" s="122"/>
      <c r="R171" s="122"/>
      <c r="S171"/>
      <c r="AD171"/>
      <c r="AE171" s="95"/>
      <c r="AF171" s="95"/>
      <c r="AG171" s="95"/>
      <c r="AH171" s="95"/>
      <c r="AI171" s="95"/>
      <c r="AJ171" s="95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120" customFormat="1">
      <c r="B172" s="81"/>
      <c r="C172" s="82"/>
      <c r="D172" s="82"/>
      <c r="E172" s="88"/>
      <c r="F172"/>
      <c r="G172" s="88"/>
      <c r="H172" s="88"/>
      <c r="I172" s="88"/>
      <c r="J172" s="88"/>
      <c r="K172" s="88"/>
      <c r="L172"/>
      <c r="M172"/>
      <c r="N172"/>
      <c r="O172"/>
      <c r="P172" s="88"/>
      <c r="Q172" s="122"/>
      <c r="R172" s="122"/>
      <c r="S172"/>
      <c r="AD172"/>
      <c r="AE172" s="95"/>
      <c r="AF172" s="95"/>
      <c r="AG172" s="95"/>
      <c r="AH172" s="95"/>
      <c r="AI172" s="95"/>
      <c r="AJ172" s="95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120" customFormat="1">
      <c r="B173" s="81"/>
      <c r="C173" s="82"/>
      <c r="D173" s="82"/>
      <c r="E173" s="88"/>
      <c r="F173"/>
      <c r="G173" s="88"/>
      <c r="H173" s="88"/>
      <c r="I173" s="88"/>
      <c r="J173" s="88"/>
      <c r="K173" s="88"/>
      <c r="L173"/>
      <c r="M173"/>
      <c r="N173"/>
      <c r="O173"/>
      <c r="P173" s="88"/>
      <c r="Q173" s="122"/>
      <c r="R173" s="122"/>
      <c r="S173"/>
      <c r="AD173"/>
      <c r="AE173" s="95"/>
      <c r="AF173" s="95"/>
      <c r="AG173" s="95"/>
      <c r="AH173" s="95"/>
      <c r="AI173" s="95"/>
      <c r="AJ173" s="95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120" customFormat="1">
      <c r="B174" s="81"/>
      <c r="C174" s="82"/>
      <c r="D174" s="82"/>
      <c r="E174" s="88"/>
      <c r="F174"/>
      <c r="G174" s="88"/>
      <c r="H174" s="88"/>
      <c r="I174" s="88"/>
      <c r="J174" s="88"/>
      <c r="K174" s="88"/>
      <c r="L174"/>
      <c r="M174"/>
      <c r="N174"/>
      <c r="O174"/>
      <c r="P174" s="88"/>
      <c r="Q174" s="122"/>
      <c r="R174" s="122"/>
      <c r="S174"/>
      <c r="AD174"/>
      <c r="AE174" s="95"/>
      <c r="AF174" s="95"/>
      <c r="AG174" s="95"/>
      <c r="AH174" s="95"/>
      <c r="AI174" s="95"/>
      <c r="AJ174" s="95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120" customFormat="1">
      <c r="B175" s="81"/>
      <c r="C175" s="82"/>
      <c r="D175" s="82"/>
      <c r="E175" s="88"/>
      <c r="F175"/>
      <c r="G175" s="88"/>
      <c r="H175" s="88"/>
      <c r="I175" s="88"/>
      <c r="J175" s="88"/>
      <c r="K175" s="88"/>
      <c r="L175"/>
      <c r="M175"/>
      <c r="N175"/>
      <c r="O175"/>
      <c r="P175" s="88"/>
      <c r="Q175" s="122"/>
      <c r="R175" s="122"/>
      <c r="S175"/>
      <c r="AD175"/>
      <c r="AE175" s="95"/>
      <c r="AF175" s="95"/>
      <c r="AG175" s="95"/>
      <c r="AH175" s="95"/>
      <c r="AI175" s="95"/>
      <c r="AJ175" s="9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120" customFormat="1">
      <c r="B176" s="81"/>
      <c r="C176" s="82"/>
      <c r="D176" s="82"/>
      <c r="E176" s="88"/>
      <c r="F176"/>
      <c r="G176" s="88"/>
      <c r="H176" s="88"/>
      <c r="I176" s="88"/>
      <c r="J176" s="88"/>
      <c r="K176" s="88"/>
      <c r="L176"/>
      <c r="M176"/>
      <c r="N176"/>
      <c r="O176"/>
      <c r="P176" s="88"/>
      <c r="Q176" s="122"/>
      <c r="R176" s="122"/>
      <c r="S176"/>
      <c r="AD176"/>
      <c r="AE176" s="95"/>
      <c r="AF176" s="95"/>
      <c r="AG176" s="95"/>
      <c r="AH176" s="95"/>
      <c r="AI176" s="95"/>
      <c r="AJ176" s="95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120" customFormat="1">
      <c r="B177" s="81"/>
      <c r="C177" s="82"/>
      <c r="D177" s="82"/>
      <c r="E177" s="88"/>
      <c r="F177"/>
      <c r="G177" s="88"/>
      <c r="H177" s="88"/>
      <c r="I177" s="88"/>
      <c r="J177" s="88"/>
      <c r="K177" s="88"/>
      <c r="L177"/>
      <c r="M177"/>
      <c r="N177"/>
      <c r="O177"/>
      <c r="P177" s="88"/>
      <c r="Q177" s="122"/>
      <c r="R177" s="122"/>
      <c r="S177"/>
      <c r="AD177"/>
      <c r="AE177" s="95"/>
      <c r="AF177" s="95"/>
      <c r="AG177" s="95"/>
      <c r="AH177" s="95"/>
      <c r="AI177" s="95"/>
      <c r="AJ177" s="95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120" customFormat="1">
      <c r="B178" s="81"/>
      <c r="C178" s="82"/>
      <c r="D178" s="82"/>
      <c r="E178" s="88"/>
      <c r="F178"/>
      <c r="G178" s="88"/>
      <c r="H178" s="88"/>
      <c r="I178" s="88"/>
      <c r="J178" s="88"/>
      <c r="K178" s="88"/>
      <c r="L178"/>
      <c r="M178"/>
      <c r="N178"/>
      <c r="O178"/>
      <c r="P178" s="88"/>
      <c r="Q178" s="122"/>
      <c r="R178" s="122"/>
      <c r="S178"/>
      <c r="AD178"/>
      <c r="AE178" s="95"/>
      <c r="AF178" s="95"/>
      <c r="AG178" s="95"/>
      <c r="AH178" s="95"/>
      <c r="AI178" s="95"/>
      <c r="AJ178" s="95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120" customFormat="1">
      <c r="B179" s="81"/>
      <c r="C179" s="82"/>
      <c r="D179" s="82"/>
      <c r="E179" s="88"/>
      <c r="F179"/>
      <c r="G179" s="88"/>
      <c r="H179" s="88"/>
      <c r="I179" s="88"/>
      <c r="J179" s="88"/>
      <c r="K179" s="88"/>
      <c r="L179"/>
      <c r="M179"/>
      <c r="N179"/>
      <c r="O179"/>
      <c r="P179" s="88"/>
      <c r="Q179" s="122"/>
      <c r="R179" s="122"/>
      <c r="S179"/>
      <c r="AD179"/>
      <c r="AE179" s="95"/>
      <c r="AF179" s="95"/>
      <c r="AG179" s="95"/>
      <c r="AH179" s="95"/>
      <c r="AI179" s="95"/>
      <c r="AJ179" s="95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120" customFormat="1">
      <c r="B180" s="81"/>
      <c r="C180" s="82"/>
      <c r="D180" s="82"/>
      <c r="E180" s="88"/>
      <c r="F180"/>
      <c r="G180" s="88"/>
      <c r="H180" s="88"/>
      <c r="I180" s="88"/>
      <c r="J180" s="88"/>
      <c r="K180" s="88"/>
      <c r="L180"/>
      <c r="M180"/>
      <c r="N180"/>
      <c r="O180"/>
      <c r="P180" s="88"/>
      <c r="Q180" s="122"/>
      <c r="R180" s="122"/>
      <c r="S180"/>
      <c r="AD180"/>
      <c r="AE180" s="95"/>
      <c r="AF180" s="95"/>
      <c r="AG180" s="95"/>
      <c r="AH180" s="95"/>
      <c r="AI180" s="95"/>
      <c r="AJ180" s="95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120" customFormat="1">
      <c r="B181" s="81"/>
      <c r="C181" s="82"/>
      <c r="D181" s="82"/>
      <c r="E181" s="88"/>
      <c r="F181"/>
      <c r="G181" s="88"/>
      <c r="H181" s="88"/>
      <c r="I181" s="88"/>
      <c r="J181" s="88"/>
      <c r="K181" s="88"/>
      <c r="L181"/>
      <c r="M181"/>
      <c r="N181"/>
      <c r="O181"/>
      <c r="P181" s="88"/>
      <c r="Q181" s="122"/>
      <c r="R181" s="122"/>
      <c r="S181"/>
      <c r="AD181"/>
      <c r="AE181" s="95"/>
      <c r="AF181" s="95"/>
      <c r="AG181" s="95"/>
      <c r="AH181" s="95"/>
      <c r="AI181" s="95"/>
      <c r="AJ181" s="95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120" customFormat="1">
      <c r="B182" s="81"/>
      <c r="C182" s="82"/>
      <c r="D182" s="82"/>
      <c r="E182" s="88"/>
      <c r="F182"/>
      <c r="G182" s="88"/>
      <c r="H182" s="88"/>
      <c r="I182" s="88"/>
      <c r="J182" s="88"/>
      <c r="K182" s="88"/>
      <c r="L182"/>
      <c r="M182"/>
      <c r="N182"/>
      <c r="O182"/>
      <c r="P182" s="88"/>
      <c r="Q182" s="122"/>
      <c r="R182" s="122"/>
      <c r="S182"/>
      <c r="AD182"/>
      <c r="AE182" s="95"/>
      <c r="AF182" s="95"/>
      <c r="AG182" s="95"/>
      <c r="AH182" s="95"/>
      <c r="AI182" s="95"/>
      <c r="AJ182" s="95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120" customFormat="1">
      <c r="B183" s="81"/>
      <c r="C183" s="82"/>
      <c r="D183" s="82"/>
      <c r="E183" s="88"/>
      <c r="F183"/>
      <c r="G183" s="88"/>
      <c r="H183" s="88"/>
      <c r="I183" s="88"/>
      <c r="J183" s="88"/>
      <c r="K183" s="88"/>
      <c r="L183"/>
      <c r="M183"/>
      <c r="N183"/>
      <c r="O183"/>
      <c r="P183" s="88"/>
      <c r="Q183" s="122"/>
      <c r="R183" s="122"/>
      <c r="S183"/>
      <c r="AD183"/>
      <c r="AE183" s="95"/>
      <c r="AF183" s="95"/>
      <c r="AG183" s="95"/>
      <c r="AH183" s="95"/>
      <c r="AI183" s="95"/>
      <c r="AJ183" s="95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120" customFormat="1">
      <c r="B184" s="81"/>
      <c r="C184" s="82"/>
      <c r="D184" s="82"/>
      <c r="E184" s="88"/>
      <c r="F184"/>
      <c r="G184" s="88"/>
      <c r="H184" s="88"/>
      <c r="I184" s="88"/>
      <c r="J184" s="88"/>
      <c r="K184" s="88"/>
      <c r="L184"/>
      <c r="M184"/>
      <c r="N184"/>
      <c r="O184"/>
      <c r="P184" s="88"/>
      <c r="Q184" s="122"/>
      <c r="R184" s="122"/>
      <c r="S184"/>
      <c r="AD184"/>
      <c r="AE184" s="95"/>
      <c r="AF184" s="95"/>
      <c r="AG184" s="95"/>
      <c r="AH184" s="95"/>
      <c r="AI184" s="95"/>
      <c r="AJ184" s="95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120" customFormat="1">
      <c r="B185" s="81"/>
      <c r="C185" s="82"/>
      <c r="D185" s="82"/>
      <c r="E185" s="88"/>
      <c r="F185"/>
      <c r="G185" s="88"/>
      <c r="H185" s="88"/>
      <c r="I185" s="88"/>
      <c r="J185" s="88"/>
      <c r="K185" s="88"/>
      <c r="L185"/>
      <c r="M185"/>
      <c r="N185"/>
      <c r="O185"/>
      <c r="P185" s="88"/>
      <c r="Q185" s="122"/>
      <c r="R185" s="122"/>
      <c r="S185"/>
      <c r="AD185"/>
      <c r="AE185" s="95"/>
      <c r="AF185" s="95"/>
      <c r="AG185" s="95"/>
      <c r="AH185" s="95"/>
      <c r="AI185" s="95"/>
      <c r="AJ185" s="9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120" customFormat="1">
      <c r="B186" s="81"/>
      <c r="C186" s="82"/>
      <c r="D186" s="82"/>
      <c r="E186" s="88"/>
      <c r="F186"/>
      <c r="G186" s="88"/>
      <c r="H186" s="88"/>
      <c r="I186" s="88"/>
      <c r="J186" s="88"/>
      <c r="K186" s="88"/>
      <c r="L186"/>
      <c r="M186"/>
      <c r="N186"/>
      <c r="O186"/>
      <c r="P186" s="88"/>
      <c r="Q186" s="122"/>
      <c r="R186" s="122"/>
      <c r="S186"/>
      <c r="AD186"/>
      <c r="AE186" s="95"/>
      <c r="AF186" s="95"/>
      <c r="AG186" s="95"/>
      <c r="AH186" s="95"/>
      <c r="AI186" s="95"/>
      <c r="AJ186" s="95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120" customFormat="1">
      <c r="B187" s="81"/>
      <c r="C187" s="82"/>
      <c r="D187" s="82"/>
      <c r="E187" s="88"/>
      <c r="F187"/>
      <c r="G187" s="88"/>
      <c r="H187" s="88"/>
      <c r="I187" s="88"/>
      <c r="J187" s="88"/>
      <c r="K187" s="88"/>
      <c r="L187"/>
      <c r="M187"/>
      <c r="N187"/>
      <c r="O187"/>
      <c r="P187" s="88"/>
      <c r="Q187" s="122"/>
      <c r="R187" s="122"/>
      <c r="S187"/>
      <c r="AD187"/>
      <c r="AE187" s="95"/>
      <c r="AF187" s="95"/>
      <c r="AG187" s="95"/>
      <c r="AH187" s="95"/>
      <c r="AI187" s="95"/>
      <c r="AJ187" s="95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120" customFormat="1">
      <c r="B188" s="81"/>
      <c r="C188" s="82"/>
      <c r="D188" s="82"/>
      <c r="E188" s="88"/>
      <c r="F188"/>
      <c r="G188" s="88"/>
      <c r="H188" s="88"/>
      <c r="I188" s="88"/>
      <c r="J188" s="88"/>
      <c r="K188" s="88"/>
      <c r="L188"/>
      <c r="M188"/>
      <c r="N188"/>
      <c r="O188"/>
      <c r="P188" s="88"/>
      <c r="Q188" s="122"/>
      <c r="R188" s="122"/>
      <c r="S188"/>
      <c r="AD188"/>
      <c r="AE188" s="95"/>
      <c r="AF188" s="95"/>
      <c r="AG188" s="95"/>
      <c r="AH188" s="95"/>
      <c r="AI188" s="95"/>
      <c r="AJ188" s="95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120" customFormat="1">
      <c r="B189" s="81"/>
      <c r="C189" s="82"/>
      <c r="D189" s="82"/>
      <c r="E189" s="88"/>
      <c r="F189"/>
      <c r="G189" s="88"/>
      <c r="H189" s="88"/>
      <c r="I189" s="88"/>
      <c r="J189" s="88"/>
      <c r="K189" s="88"/>
      <c r="L189"/>
      <c r="M189"/>
      <c r="N189"/>
      <c r="O189"/>
      <c r="P189" s="88"/>
      <c r="Q189" s="122"/>
      <c r="R189" s="122"/>
      <c r="S189"/>
      <c r="AD189"/>
      <c r="AE189" s="95"/>
      <c r="AF189" s="95"/>
      <c r="AG189" s="95"/>
      <c r="AH189" s="95"/>
      <c r="AI189" s="95"/>
      <c r="AJ189" s="95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120" customFormat="1">
      <c r="B190" s="81"/>
      <c r="C190" s="82"/>
      <c r="D190" s="82"/>
      <c r="E190" s="88"/>
      <c r="F190"/>
      <c r="G190" s="88"/>
      <c r="H190" s="88"/>
      <c r="I190" s="88"/>
      <c r="J190" s="88"/>
      <c r="K190" s="88"/>
      <c r="L190"/>
      <c r="M190"/>
      <c r="N190"/>
      <c r="O190"/>
      <c r="P190" s="88"/>
      <c r="Q190" s="122"/>
      <c r="R190" s="122"/>
      <c r="S190"/>
      <c r="AD190"/>
      <c r="AE190" s="95"/>
      <c r="AF190" s="95"/>
      <c r="AG190" s="95"/>
      <c r="AH190" s="95"/>
      <c r="AI190" s="95"/>
      <c r="AJ190" s="95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120" customFormat="1">
      <c r="B191" s="81"/>
      <c r="C191" s="82"/>
      <c r="D191" s="82"/>
      <c r="E191" s="88"/>
      <c r="F191"/>
      <c r="G191" s="88"/>
      <c r="H191" s="88"/>
      <c r="I191" s="88"/>
      <c r="J191" s="88"/>
      <c r="K191" s="88"/>
      <c r="L191"/>
      <c r="M191"/>
      <c r="N191"/>
      <c r="O191"/>
      <c r="P191" s="88"/>
      <c r="Q191" s="122"/>
      <c r="R191" s="122"/>
      <c r="S191"/>
      <c r="AD191"/>
      <c r="AE191" s="95"/>
      <c r="AF191" s="95"/>
      <c r="AG191" s="95"/>
      <c r="AH191" s="95"/>
      <c r="AI191" s="95"/>
      <c r="AJ191" s="95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120" customFormat="1">
      <c r="B192" s="81"/>
      <c r="C192" s="82"/>
      <c r="D192" s="82"/>
      <c r="E192" s="88"/>
      <c r="F192"/>
      <c r="G192" s="88"/>
      <c r="H192" s="88"/>
      <c r="I192" s="88"/>
      <c r="J192" s="88"/>
      <c r="K192" s="88"/>
      <c r="L192"/>
      <c r="M192"/>
      <c r="N192"/>
      <c r="O192"/>
      <c r="P192" s="88"/>
      <c r="Q192" s="122"/>
      <c r="R192" s="122"/>
      <c r="S192"/>
      <c r="AD192"/>
      <c r="AE192" s="95"/>
      <c r="AF192" s="95"/>
      <c r="AG192" s="95"/>
      <c r="AH192" s="95"/>
      <c r="AI192" s="95"/>
      <c r="AJ192" s="95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120" customFormat="1">
      <c r="B193" s="81"/>
      <c r="C193" s="82"/>
      <c r="D193" s="82"/>
      <c r="E193" s="88"/>
      <c r="F193"/>
      <c r="G193" s="88"/>
      <c r="H193" s="88"/>
      <c r="I193" s="88"/>
      <c r="J193" s="88"/>
      <c r="K193" s="88"/>
      <c r="L193"/>
      <c r="M193"/>
      <c r="N193"/>
      <c r="O193"/>
      <c r="P193" s="88"/>
      <c r="Q193" s="122"/>
      <c r="R193" s="122"/>
      <c r="S193"/>
      <c r="AD193"/>
      <c r="AE193" s="95"/>
      <c r="AF193" s="95"/>
      <c r="AG193" s="95"/>
      <c r="AH193" s="95"/>
      <c r="AI193" s="95"/>
      <c r="AJ193" s="95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120" customFormat="1">
      <c r="B194" s="81"/>
      <c r="C194" s="82"/>
      <c r="D194" s="82"/>
      <c r="E194" s="88"/>
      <c r="F194"/>
      <c r="G194" s="88"/>
      <c r="H194" s="88"/>
      <c r="I194" s="88"/>
      <c r="J194" s="88"/>
      <c r="K194" s="88"/>
      <c r="L194"/>
      <c r="M194"/>
      <c r="N194"/>
      <c r="O194"/>
      <c r="P194" s="88"/>
      <c r="Q194" s="122"/>
      <c r="R194" s="122"/>
      <c r="S194"/>
      <c r="AD194"/>
      <c r="AE194" s="95"/>
      <c r="AF194" s="95"/>
      <c r="AG194" s="95"/>
      <c r="AH194" s="95"/>
      <c r="AI194" s="95"/>
      <c r="AJ194" s="95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120" customFormat="1">
      <c r="B195" s="81"/>
      <c r="C195" s="82"/>
      <c r="D195" s="82"/>
      <c r="E195" s="88"/>
      <c r="F195"/>
      <c r="G195" s="88"/>
      <c r="H195" s="88"/>
      <c r="I195" s="88"/>
      <c r="J195" s="88"/>
      <c r="K195" s="88"/>
      <c r="L195"/>
      <c r="M195"/>
      <c r="N195"/>
      <c r="O195"/>
      <c r="P195" s="88"/>
      <c r="Q195" s="122"/>
      <c r="R195" s="122"/>
      <c r="S195"/>
      <c r="AD195"/>
      <c r="AE195" s="95"/>
      <c r="AF195" s="95"/>
      <c r="AG195" s="95"/>
      <c r="AH195" s="95"/>
      <c r="AI195" s="95"/>
      <c r="AJ195" s="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120" customFormat="1">
      <c r="B196" s="81"/>
      <c r="C196" s="82"/>
      <c r="D196" s="82"/>
      <c r="E196" s="88"/>
      <c r="F196"/>
      <c r="G196" s="88"/>
      <c r="H196" s="88"/>
      <c r="I196" s="88"/>
      <c r="J196" s="88"/>
      <c r="K196" s="88"/>
      <c r="L196"/>
      <c r="M196"/>
      <c r="N196"/>
      <c r="O196"/>
      <c r="P196" s="88"/>
      <c r="Q196" s="122"/>
      <c r="R196" s="122"/>
      <c r="S196"/>
      <c r="AD196"/>
      <c r="AE196" s="95"/>
      <c r="AF196" s="95"/>
      <c r="AG196" s="95"/>
      <c r="AH196" s="95"/>
      <c r="AI196" s="95"/>
      <c r="AJ196" s="95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120" customFormat="1">
      <c r="B197" s="81"/>
      <c r="C197" s="82"/>
      <c r="D197" s="82"/>
      <c r="E197" s="88"/>
      <c r="F197"/>
      <c r="G197" s="88"/>
      <c r="H197" s="88"/>
      <c r="I197" s="88"/>
      <c r="J197" s="88"/>
      <c r="K197" s="88"/>
      <c r="L197"/>
      <c r="M197"/>
      <c r="N197"/>
      <c r="O197"/>
      <c r="P197" s="88"/>
      <c r="Q197" s="122"/>
      <c r="R197" s="122"/>
      <c r="S197"/>
      <c r="AD197"/>
      <c r="AE197" s="95"/>
      <c r="AF197" s="95"/>
      <c r="AG197" s="95"/>
      <c r="AH197" s="95"/>
      <c r="AI197" s="95"/>
      <c r="AJ197" s="95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120" customFormat="1">
      <c r="B198" s="81"/>
      <c r="C198" s="82"/>
      <c r="D198" s="82"/>
      <c r="E198" s="88"/>
      <c r="F198"/>
      <c r="G198" s="88"/>
      <c r="H198" s="88"/>
      <c r="I198" s="88"/>
      <c r="J198" s="88"/>
      <c r="K198" s="88"/>
      <c r="L198"/>
      <c r="M198"/>
      <c r="N198"/>
      <c r="O198"/>
      <c r="P198" s="88"/>
      <c r="Q198" s="122"/>
      <c r="R198" s="122"/>
      <c r="S198"/>
      <c r="AD198"/>
      <c r="AE198" s="95"/>
      <c r="AF198" s="95"/>
      <c r="AG198" s="95"/>
      <c r="AH198" s="95"/>
      <c r="AI198" s="95"/>
      <c r="AJ198" s="95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120" customFormat="1">
      <c r="B199" s="81"/>
      <c r="C199" s="82"/>
      <c r="D199" s="82"/>
      <c r="E199" s="88"/>
      <c r="F199"/>
      <c r="G199" s="88"/>
      <c r="H199" s="88"/>
      <c r="I199" s="88"/>
      <c r="J199" s="88"/>
      <c r="K199" s="88"/>
      <c r="L199"/>
      <c r="M199"/>
      <c r="N199"/>
      <c r="O199"/>
      <c r="P199" s="88"/>
      <c r="Q199" s="122"/>
      <c r="R199" s="122"/>
      <c r="S199"/>
      <c r="AD199"/>
      <c r="AE199" s="95"/>
      <c r="AF199" s="95"/>
      <c r="AG199" s="95"/>
      <c r="AH199" s="95"/>
      <c r="AI199" s="95"/>
      <c r="AJ199" s="95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120" customFormat="1">
      <c r="B200" s="81"/>
      <c r="C200" s="82"/>
      <c r="D200" s="82"/>
      <c r="E200" s="88"/>
      <c r="F200"/>
      <c r="G200" s="88"/>
      <c r="H200" s="88"/>
      <c r="I200" s="88"/>
      <c r="J200" s="88"/>
      <c r="K200" s="88"/>
      <c r="L200"/>
      <c r="M200"/>
      <c r="N200"/>
      <c r="O200"/>
      <c r="P200" s="88"/>
      <c r="Q200" s="122"/>
      <c r="R200" s="122"/>
      <c r="S200"/>
      <c r="AD200"/>
      <c r="AE200" s="95"/>
      <c r="AF200" s="95"/>
      <c r="AG200" s="95"/>
      <c r="AH200" s="95"/>
      <c r="AI200" s="95"/>
      <c r="AJ200" s="95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120" customFormat="1">
      <c r="B201" s="81"/>
      <c r="C201" s="82"/>
      <c r="D201" s="82"/>
      <c r="E201" s="88"/>
      <c r="F201"/>
      <c r="G201" s="88"/>
      <c r="H201" s="88"/>
      <c r="I201" s="88"/>
      <c r="J201" s="88"/>
      <c r="K201" s="88"/>
      <c r="L201"/>
      <c r="M201"/>
      <c r="N201"/>
      <c r="O201"/>
      <c r="P201" s="88"/>
      <c r="Q201" s="122"/>
      <c r="R201" s="122"/>
      <c r="S201"/>
      <c r="AD201"/>
      <c r="AE201" s="95"/>
      <c r="AF201" s="95"/>
      <c r="AG201" s="95"/>
      <c r="AH201" s="95"/>
      <c r="AI201" s="95"/>
      <c r="AJ201" s="95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120" customFormat="1">
      <c r="B202" s="81"/>
      <c r="C202" s="82"/>
      <c r="D202" s="82"/>
      <c r="E202" s="88"/>
      <c r="F202"/>
      <c r="G202" s="88"/>
      <c r="H202" s="88"/>
      <c r="I202" s="88"/>
      <c r="J202" s="88"/>
      <c r="K202" s="88"/>
      <c r="L202"/>
      <c r="M202"/>
      <c r="N202"/>
      <c r="O202"/>
      <c r="P202" s="88"/>
      <c r="Q202" s="122"/>
      <c r="R202" s="122"/>
      <c r="S202"/>
      <c r="AD202"/>
      <c r="AE202" s="95"/>
      <c r="AF202" s="95"/>
      <c r="AG202" s="95"/>
      <c r="AH202" s="95"/>
      <c r="AI202" s="95"/>
      <c r="AJ202" s="95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120" customFormat="1">
      <c r="B203" s="81"/>
      <c r="C203" s="82"/>
      <c r="D203" s="82"/>
      <c r="E203" s="88"/>
      <c r="F203"/>
      <c r="G203" s="88"/>
      <c r="H203" s="88"/>
      <c r="I203" s="88"/>
      <c r="J203" s="88"/>
      <c r="K203" s="88"/>
      <c r="L203"/>
      <c r="M203"/>
      <c r="N203"/>
      <c r="O203"/>
      <c r="P203" s="88"/>
      <c r="Q203" s="122"/>
      <c r="R203" s="122"/>
      <c r="S203"/>
      <c r="AD203"/>
      <c r="AE203" s="95"/>
      <c r="AF203" s="95"/>
      <c r="AG203" s="95"/>
      <c r="AH203" s="95"/>
      <c r="AI203" s="95"/>
      <c r="AJ203" s="95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120" customFormat="1">
      <c r="B204" s="81"/>
      <c r="C204" s="82"/>
      <c r="D204" s="82"/>
      <c r="E204" s="88"/>
      <c r="F204"/>
      <c r="G204" s="88"/>
      <c r="H204" s="88"/>
      <c r="I204" s="88"/>
      <c r="J204" s="88"/>
      <c r="K204" s="88"/>
      <c r="L204"/>
      <c r="M204"/>
      <c r="N204"/>
      <c r="O204"/>
      <c r="P204" s="88"/>
      <c r="Q204" s="122"/>
      <c r="R204" s="122"/>
      <c r="S204"/>
      <c r="AD204"/>
      <c r="AE204" s="95"/>
      <c r="AF204" s="95"/>
      <c r="AG204" s="95"/>
      <c r="AH204" s="95"/>
      <c r="AI204" s="95"/>
      <c r="AJ204" s="95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120" customFormat="1">
      <c r="B205" s="81"/>
      <c r="C205" s="82"/>
      <c r="D205" s="82"/>
      <c r="E205" s="88"/>
      <c r="F205"/>
      <c r="G205" s="88"/>
      <c r="H205" s="88"/>
      <c r="I205" s="88"/>
      <c r="J205" s="88"/>
      <c r="K205" s="88"/>
      <c r="L205"/>
      <c r="M205"/>
      <c r="N205"/>
      <c r="O205"/>
      <c r="P205" s="88"/>
      <c r="Q205" s="122"/>
      <c r="R205" s="122"/>
      <c r="S205"/>
      <c r="AD205"/>
      <c r="AE205" s="95"/>
      <c r="AF205" s="95"/>
      <c r="AG205" s="95"/>
      <c r="AH205" s="95"/>
      <c r="AI205" s="95"/>
      <c r="AJ205" s="9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120" customFormat="1">
      <c r="B206" s="81"/>
      <c r="C206" s="82"/>
      <c r="D206" s="82"/>
      <c r="E206" s="88"/>
      <c r="F206"/>
      <c r="G206" s="88"/>
      <c r="H206" s="88"/>
      <c r="I206" s="88"/>
      <c r="J206" s="88"/>
      <c r="K206" s="88"/>
      <c r="L206"/>
      <c r="M206"/>
      <c r="N206"/>
      <c r="O206"/>
      <c r="P206" s="88"/>
      <c r="Q206" s="122"/>
      <c r="R206" s="122"/>
      <c r="S206"/>
      <c r="AD206"/>
      <c r="AE206" s="95"/>
      <c r="AF206" s="95"/>
      <c r="AG206" s="95"/>
      <c r="AH206" s="95"/>
      <c r="AI206" s="95"/>
      <c r="AJ206" s="95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120" customFormat="1">
      <c r="B207" s="81"/>
      <c r="C207" s="82"/>
      <c r="D207" s="82"/>
      <c r="E207" s="88"/>
      <c r="F207"/>
      <c r="G207" s="88"/>
      <c r="H207" s="88"/>
      <c r="I207" s="88"/>
      <c r="J207" s="88"/>
      <c r="K207" s="88"/>
      <c r="L207"/>
      <c r="M207"/>
      <c r="N207"/>
      <c r="O207"/>
      <c r="P207" s="88"/>
      <c r="Q207" s="122"/>
      <c r="R207" s="122"/>
      <c r="S207"/>
      <c r="AD207"/>
      <c r="AE207" s="95"/>
      <c r="AF207" s="95"/>
      <c r="AG207" s="95"/>
      <c r="AH207" s="95"/>
      <c r="AI207" s="95"/>
      <c r="AJ207" s="95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120" customFormat="1">
      <c r="B208" s="81"/>
      <c r="C208" s="82"/>
      <c r="D208" s="82"/>
      <c r="E208" s="88"/>
      <c r="F208"/>
      <c r="G208" s="88"/>
      <c r="H208" s="88"/>
      <c r="I208" s="88"/>
      <c r="J208" s="88"/>
      <c r="K208" s="88"/>
      <c r="L208"/>
      <c r="M208"/>
      <c r="N208"/>
      <c r="O208"/>
      <c r="P208" s="88"/>
      <c r="Q208" s="122"/>
      <c r="R208" s="122"/>
      <c r="S208"/>
      <c r="AD208"/>
      <c r="AE208" s="95"/>
      <c r="AF208" s="95"/>
      <c r="AG208" s="95"/>
      <c r="AH208" s="95"/>
      <c r="AI208" s="95"/>
      <c r="AJ208" s="95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120" customFormat="1">
      <c r="B209" s="81"/>
      <c r="C209" s="82"/>
      <c r="D209" s="82"/>
      <c r="E209" s="88"/>
      <c r="F209"/>
      <c r="G209" s="88"/>
      <c r="H209" s="88"/>
      <c r="I209" s="88"/>
      <c r="J209" s="88"/>
      <c r="K209" s="88"/>
      <c r="L209"/>
      <c r="M209"/>
      <c r="N209"/>
      <c r="O209"/>
      <c r="P209" s="88"/>
      <c r="Q209" s="122"/>
      <c r="R209" s="122"/>
      <c r="S209"/>
      <c r="AD209"/>
      <c r="AE209" s="95"/>
      <c r="AF209" s="95"/>
      <c r="AG209" s="95"/>
      <c r="AH209" s="95"/>
      <c r="AI209" s="95"/>
      <c r="AJ209" s="95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120" customFormat="1">
      <c r="B210" s="81"/>
      <c r="C210" s="82"/>
      <c r="D210" s="82"/>
      <c r="E210" s="88"/>
      <c r="F210"/>
      <c r="G210" s="88"/>
      <c r="H210" s="88"/>
      <c r="I210" s="88"/>
      <c r="J210" s="88"/>
      <c r="K210" s="88"/>
      <c r="L210"/>
      <c r="M210"/>
      <c r="N210"/>
      <c r="O210"/>
      <c r="P210" s="88"/>
      <c r="Q210" s="122"/>
      <c r="R210" s="122"/>
      <c r="S210"/>
      <c r="AD210"/>
      <c r="AE210" s="95"/>
      <c r="AF210" s="95"/>
      <c r="AG210" s="95"/>
      <c r="AH210" s="95"/>
      <c r="AI210" s="95"/>
      <c r="AJ210" s="95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120" customFormat="1">
      <c r="B211" s="81"/>
      <c r="C211" s="82"/>
      <c r="D211" s="82"/>
      <c r="E211" s="88"/>
      <c r="F211"/>
      <c r="G211" s="88"/>
      <c r="H211" s="88"/>
      <c r="I211" s="88"/>
      <c r="J211" s="88"/>
      <c r="K211" s="88"/>
      <c r="L211"/>
      <c r="M211"/>
      <c r="N211"/>
      <c r="O211"/>
      <c r="P211" s="88"/>
      <c r="Q211" s="122"/>
      <c r="R211" s="122"/>
      <c r="S211"/>
      <c r="AD211"/>
      <c r="AE211" s="95"/>
      <c r="AF211" s="95"/>
      <c r="AG211" s="95"/>
      <c r="AH211" s="95"/>
      <c r="AI211" s="95"/>
      <c r="AJ211" s="95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120" customFormat="1">
      <c r="B212" s="81"/>
      <c r="C212" s="82"/>
      <c r="D212" s="82"/>
      <c r="E212" s="88"/>
      <c r="F212"/>
      <c r="G212" s="88"/>
      <c r="H212" s="88"/>
      <c r="I212" s="88"/>
      <c r="J212" s="88"/>
      <c r="K212" s="88"/>
      <c r="L212"/>
      <c r="M212"/>
      <c r="N212"/>
      <c r="O212"/>
      <c r="P212" s="88"/>
      <c r="Q212" s="122"/>
      <c r="R212" s="122"/>
      <c r="S212"/>
      <c r="AD212"/>
      <c r="AE212" s="95"/>
      <c r="AF212" s="95"/>
      <c r="AG212" s="95"/>
      <c r="AH212" s="95"/>
      <c r="AI212" s="95"/>
      <c r="AJ212" s="95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120" customFormat="1">
      <c r="B213" s="81"/>
      <c r="C213" s="82"/>
      <c r="D213" s="82"/>
      <c r="E213" s="88"/>
      <c r="F213"/>
      <c r="G213" s="88"/>
      <c r="H213" s="88"/>
      <c r="I213" s="88"/>
      <c r="J213" s="88"/>
      <c r="K213" s="88"/>
      <c r="L213"/>
      <c r="M213"/>
      <c r="N213"/>
      <c r="O213"/>
      <c r="P213" s="88"/>
      <c r="Q213" s="122"/>
      <c r="R213" s="122"/>
      <c r="S213"/>
      <c r="AD213"/>
      <c r="AE213" s="95"/>
      <c r="AF213" s="95"/>
      <c r="AG213" s="95"/>
      <c r="AH213" s="95"/>
      <c r="AI213" s="95"/>
      <c r="AJ213" s="95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120" customFormat="1">
      <c r="B214" s="81"/>
      <c r="C214" s="82"/>
      <c r="D214" s="82"/>
      <c r="E214" s="88"/>
      <c r="F214"/>
      <c r="G214" s="88"/>
      <c r="H214" s="88"/>
      <c r="I214" s="88"/>
      <c r="J214" s="88"/>
      <c r="K214" s="88"/>
      <c r="L214"/>
      <c r="M214"/>
      <c r="N214"/>
      <c r="O214"/>
      <c r="P214" s="88"/>
      <c r="Q214" s="122"/>
      <c r="R214" s="122"/>
      <c r="S214"/>
      <c r="AD214"/>
      <c r="AE214" s="95"/>
      <c r="AF214" s="95"/>
      <c r="AG214" s="95"/>
      <c r="AH214" s="95"/>
      <c r="AI214" s="95"/>
      <c r="AJ214" s="95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120" customFormat="1">
      <c r="B215" s="81"/>
      <c r="C215" s="82"/>
      <c r="D215" s="82"/>
      <c r="E215" s="88"/>
      <c r="F215"/>
      <c r="G215" s="88"/>
      <c r="H215" s="88"/>
      <c r="I215" s="88"/>
      <c r="J215" s="88"/>
      <c r="K215" s="88"/>
      <c r="L215"/>
      <c r="M215"/>
      <c r="N215"/>
      <c r="O215"/>
      <c r="P215" s="88"/>
      <c r="Q215" s="122"/>
      <c r="R215" s="122"/>
      <c r="S215"/>
      <c r="AD215"/>
      <c r="AE215" s="95"/>
      <c r="AF215" s="95"/>
      <c r="AG215" s="95"/>
      <c r="AH215" s="95"/>
      <c r="AI215" s="95"/>
      <c r="AJ215" s="9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120" customFormat="1">
      <c r="B216" s="81"/>
      <c r="C216" s="82"/>
      <c r="D216" s="82"/>
      <c r="E216" s="88"/>
      <c r="F216"/>
      <c r="G216" s="88"/>
      <c r="H216" s="88"/>
      <c r="I216" s="88"/>
      <c r="J216" s="88"/>
      <c r="K216" s="88"/>
      <c r="L216"/>
      <c r="M216"/>
      <c r="N216"/>
      <c r="O216"/>
      <c r="P216" s="88"/>
      <c r="Q216" s="122"/>
      <c r="R216" s="122"/>
      <c r="S216"/>
      <c r="AD216"/>
      <c r="AE216" s="95"/>
      <c r="AF216" s="95"/>
      <c r="AG216" s="95"/>
      <c r="AH216" s="95"/>
      <c r="AI216" s="95"/>
      <c r="AJ216" s="95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120" customFormat="1">
      <c r="B217" s="81"/>
      <c r="C217" s="82"/>
      <c r="D217" s="82"/>
      <c r="E217" s="88"/>
      <c r="F217"/>
      <c r="G217" s="88"/>
      <c r="H217" s="88"/>
      <c r="I217" s="88"/>
      <c r="J217" s="88"/>
      <c r="K217" s="88"/>
      <c r="L217"/>
      <c r="M217"/>
      <c r="N217"/>
      <c r="O217"/>
      <c r="P217" s="88"/>
      <c r="Q217" s="122"/>
      <c r="R217" s="122"/>
      <c r="S217"/>
      <c r="AD217"/>
      <c r="AE217" s="95"/>
      <c r="AF217" s="95"/>
      <c r="AG217" s="95"/>
      <c r="AH217" s="95"/>
      <c r="AI217" s="95"/>
      <c r="AJ217" s="95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120" customFormat="1">
      <c r="B218" s="81"/>
      <c r="C218" s="82"/>
      <c r="D218" s="82"/>
      <c r="E218" s="88"/>
      <c r="F218"/>
      <c r="G218" s="88"/>
      <c r="H218" s="88"/>
      <c r="I218" s="88"/>
      <c r="J218" s="88"/>
      <c r="K218" s="88"/>
      <c r="L218"/>
      <c r="M218"/>
      <c r="N218"/>
      <c r="O218"/>
      <c r="P218" s="88"/>
      <c r="Q218" s="122"/>
      <c r="R218" s="122"/>
      <c r="S218"/>
      <c r="AD218"/>
      <c r="AE218" s="95"/>
      <c r="AF218" s="95"/>
      <c r="AG218" s="95"/>
      <c r="AH218" s="95"/>
      <c r="AI218" s="95"/>
      <c r="AJ218" s="95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120" customFormat="1">
      <c r="B219" s="81"/>
      <c r="C219" s="82"/>
      <c r="D219" s="82"/>
      <c r="E219" s="88"/>
      <c r="F219"/>
      <c r="G219" s="88"/>
      <c r="H219" s="88"/>
      <c r="I219" s="88"/>
      <c r="J219" s="88"/>
      <c r="K219" s="88"/>
      <c r="L219"/>
      <c r="M219"/>
      <c r="N219"/>
      <c r="O219"/>
      <c r="P219" s="88"/>
      <c r="Q219" s="122"/>
      <c r="R219" s="122"/>
      <c r="S219"/>
      <c r="AD219"/>
      <c r="AE219" s="95"/>
      <c r="AF219" s="95"/>
      <c r="AG219" s="95"/>
      <c r="AH219" s="95"/>
      <c r="AI219" s="95"/>
      <c r="AJ219" s="95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120" customFormat="1">
      <c r="B220" s="81"/>
      <c r="C220" s="82"/>
      <c r="D220" s="82"/>
      <c r="E220" s="88"/>
      <c r="F220"/>
      <c r="G220" s="88"/>
      <c r="H220" s="88"/>
      <c r="I220" s="88"/>
      <c r="J220" s="88"/>
      <c r="K220" s="88"/>
      <c r="L220"/>
      <c r="M220"/>
      <c r="N220"/>
      <c r="O220"/>
      <c r="P220" s="88"/>
      <c r="Q220" s="122"/>
      <c r="R220" s="122"/>
      <c r="S220"/>
      <c r="AD220"/>
      <c r="AE220" s="95"/>
      <c r="AF220" s="95"/>
      <c r="AG220" s="95"/>
      <c r="AH220" s="95"/>
      <c r="AI220" s="95"/>
      <c r="AJ220" s="95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120" customFormat="1">
      <c r="B221" s="81"/>
      <c r="C221" s="82"/>
      <c r="D221" s="82"/>
      <c r="E221" s="88"/>
      <c r="F221"/>
      <c r="G221" s="88"/>
      <c r="H221" s="88"/>
      <c r="I221" s="88"/>
      <c r="J221" s="88"/>
      <c r="K221" s="88"/>
      <c r="L221"/>
      <c r="M221"/>
      <c r="N221"/>
      <c r="O221"/>
      <c r="P221" s="88"/>
      <c r="Q221" s="122"/>
      <c r="R221" s="122"/>
      <c r="S221"/>
      <c r="AD221"/>
      <c r="AE221" s="95"/>
      <c r="AF221" s="95"/>
      <c r="AG221" s="95"/>
      <c r="AH221" s="95"/>
      <c r="AI221" s="95"/>
      <c r="AJ221" s="95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120" customFormat="1">
      <c r="B222" s="81"/>
      <c r="C222" s="82"/>
      <c r="D222" s="82"/>
      <c r="E222" s="88"/>
      <c r="F222"/>
      <c r="G222" s="88"/>
      <c r="H222" s="88"/>
      <c r="I222" s="88"/>
      <c r="J222" s="88"/>
      <c r="K222" s="88"/>
      <c r="L222"/>
      <c r="M222"/>
      <c r="N222"/>
      <c r="O222"/>
      <c r="P222" s="88"/>
      <c r="Q222" s="122"/>
      <c r="R222" s="122"/>
      <c r="S222"/>
      <c r="AD222"/>
      <c r="AE222" s="95"/>
      <c r="AF222" s="95"/>
      <c r="AG222" s="95"/>
      <c r="AH222" s="95"/>
      <c r="AI222" s="95"/>
      <c r="AJ222" s="95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120" customFormat="1">
      <c r="B223" s="81"/>
      <c r="C223" s="82"/>
      <c r="D223" s="82"/>
      <c r="E223" s="88"/>
      <c r="F223"/>
      <c r="G223" s="88"/>
      <c r="H223" s="88"/>
      <c r="I223" s="88"/>
      <c r="J223" s="88"/>
      <c r="K223" s="88"/>
      <c r="L223"/>
      <c r="M223"/>
      <c r="N223"/>
      <c r="O223"/>
      <c r="P223" s="88"/>
      <c r="Q223" s="122"/>
      <c r="R223" s="122"/>
      <c r="S223"/>
      <c r="AD223"/>
      <c r="AE223" s="95"/>
      <c r="AF223" s="95"/>
      <c r="AG223" s="95"/>
      <c r="AH223" s="95"/>
      <c r="AI223" s="95"/>
      <c r="AJ223" s="95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120" customFormat="1">
      <c r="B224" s="81"/>
      <c r="C224" s="82"/>
      <c r="D224" s="82"/>
      <c r="E224" s="88"/>
      <c r="F224"/>
      <c r="G224" s="88"/>
      <c r="H224" s="88"/>
      <c r="I224" s="88"/>
      <c r="J224" s="88"/>
      <c r="K224" s="88"/>
      <c r="L224"/>
      <c r="M224"/>
      <c r="N224"/>
      <c r="O224"/>
      <c r="P224" s="88"/>
      <c r="Q224" s="122"/>
      <c r="R224" s="122"/>
      <c r="S224"/>
      <c r="AD224"/>
      <c r="AE224" s="95"/>
      <c r="AF224" s="95"/>
      <c r="AG224" s="95"/>
      <c r="AH224" s="95"/>
      <c r="AI224" s="95"/>
      <c r="AJ224" s="95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120" customFormat="1">
      <c r="B225" s="81"/>
      <c r="C225" s="82"/>
      <c r="D225" s="82"/>
      <c r="E225" s="88"/>
      <c r="F225"/>
      <c r="G225" s="88"/>
      <c r="H225" s="88"/>
      <c r="I225" s="88"/>
      <c r="J225" s="88"/>
      <c r="K225" s="88"/>
      <c r="L225"/>
      <c r="M225"/>
      <c r="N225"/>
      <c r="O225"/>
      <c r="P225" s="88"/>
      <c r="Q225" s="122"/>
      <c r="R225" s="122"/>
      <c r="S225"/>
      <c r="AD225"/>
      <c r="AE225" s="95"/>
      <c r="AF225" s="95"/>
      <c r="AG225" s="95"/>
      <c r="AH225" s="95"/>
      <c r="AI225" s="95"/>
      <c r="AJ225" s="9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120" customFormat="1">
      <c r="B226" s="81"/>
      <c r="C226" s="82"/>
      <c r="D226" s="82"/>
      <c r="E226" s="88"/>
      <c r="F226"/>
      <c r="G226" s="88"/>
      <c r="H226" s="88"/>
      <c r="I226" s="88"/>
      <c r="J226" s="88"/>
      <c r="K226" s="88"/>
      <c r="L226"/>
      <c r="M226"/>
      <c r="N226"/>
      <c r="O226"/>
      <c r="P226" s="88"/>
      <c r="Q226" s="122"/>
      <c r="R226" s="122"/>
      <c r="S226"/>
      <c r="AD226"/>
      <c r="AE226" s="95"/>
      <c r="AF226" s="95"/>
      <c r="AG226" s="95"/>
      <c r="AH226" s="95"/>
      <c r="AI226" s="95"/>
      <c r="AJ226" s="95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120" customFormat="1">
      <c r="B227" s="81"/>
      <c r="C227" s="82"/>
      <c r="D227" s="82"/>
      <c r="E227" s="88"/>
      <c r="F227"/>
      <c r="G227" s="88"/>
      <c r="H227" s="88"/>
      <c r="I227" s="88"/>
      <c r="J227" s="88"/>
      <c r="K227" s="88"/>
      <c r="L227"/>
      <c r="M227"/>
      <c r="N227"/>
      <c r="O227"/>
      <c r="P227" s="88"/>
      <c r="Q227" s="122"/>
      <c r="R227" s="122"/>
      <c r="S227"/>
      <c r="AD227"/>
      <c r="AE227" s="95"/>
      <c r="AF227" s="95"/>
      <c r="AG227" s="95"/>
      <c r="AH227" s="95"/>
      <c r="AI227" s="95"/>
      <c r="AJ227" s="95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120" customFormat="1">
      <c r="B228" s="81"/>
      <c r="C228" s="82"/>
      <c r="D228" s="82"/>
      <c r="E228" s="88"/>
      <c r="F228"/>
      <c r="G228" s="88"/>
      <c r="H228" s="88"/>
      <c r="I228" s="88"/>
      <c r="J228" s="88"/>
      <c r="K228" s="88"/>
      <c r="L228"/>
      <c r="M228"/>
      <c r="N228"/>
      <c r="O228"/>
      <c r="P228" s="88"/>
      <c r="Q228" s="122"/>
      <c r="R228" s="122"/>
      <c r="S228"/>
      <c r="AD228"/>
      <c r="AE228" s="95"/>
      <c r="AF228" s="95"/>
      <c r="AG228" s="95"/>
      <c r="AH228" s="95"/>
      <c r="AI228" s="95"/>
      <c r="AJ228" s="95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120" customFormat="1">
      <c r="B229" s="81"/>
      <c r="C229" s="82"/>
      <c r="D229" s="82"/>
      <c r="E229" s="88"/>
      <c r="F229"/>
      <c r="G229" s="88"/>
      <c r="H229" s="88"/>
      <c r="I229" s="88"/>
      <c r="J229" s="88"/>
      <c r="K229" s="88"/>
      <c r="L229"/>
      <c r="M229"/>
      <c r="N229"/>
      <c r="O229"/>
      <c r="P229" s="88"/>
      <c r="Q229" s="122"/>
      <c r="R229" s="122"/>
      <c r="S229"/>
      <c r="AD229"/>
      <c r="AE229" s="95"/>
      <c r="AF229" s="95"/>
      <c r="AG229" s="95"/>
      <c r="AH229" s="95"/>
      <c r="AI229" s="95"/>
      <c r="AJ229" s="95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120" customFormat="1">
      <c r="B230" s="81"/>
      <c r="C230" s="82"/>
      <c r="D230" s="82"/>
      <c r="E230" s="88"/>
      <c r="F230"/>
      <c r="G230" s="88"/>
      <c r="H230" s="88"/>
      <c r="I230" s="88"/>
      <c r="J230" s="88"/>
      <c r="K230" s="88"/>
      <c r="L230"/>
      <c r="M230"/>
      <c r="N230"/>
      <c r="O230"/>
      <c r="P230" s="88"/>
      <c r="Q230" s="122"/>
      <c r="R230" s="122"/>
      <c r="S230"/>
      <c r="AD230"/>
      <c r="AE230" s="95"/>
      <c r="AF230" s="95"/>
      <c r="AG230" s="95"/>
      <c r="AH230" s="95"/>
      <c r="AI230" s="95"/>
      <c r="AJ230" s="95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120" customFormat="1">
      <c r="B231" s="81"/>
      <c r="C231" s="82"/>
      <c r="D231" s="82"/>
      <c r="E231" s="88"/>
      <c r="F231"/>
      <c r="G231" s="88"/>
      <c r="H231" s="88"/>
      <c r="I231" s="88"/>
      <c r="J231" s="88"/>
      <c r="K231" s="88"/>
      <c r="L231"/>
      <c r="M231"/>
      <c r="N231"/>
      <c r="O231"/>
      <c r="P231" s="88"/>
      <c r="Q231" s="122"/>
      <c r="R231" s="122"/>
      <c r="S231"/>
      <c r="AD231"/>
      <c r="AE231" s="95"/>
      <c r="AF231" s="95"/>
      <c r="AG231" s="95"/>
      <c r="AH231" s="95"/>
      <c r="AI231" s="95"/>
      <c r="AJ231" s="95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120" customFormat="1">
      <c r="B232" s="81"/>
      <c r="C232" s="82"/>
      <c r="D232" s="82"/>
      <c r="E232" s="88"/>
      <c r="F232"/>
      <c r="G232" s="88"/>
      <c r="H232" s="88"/>
      <c r="I232" s="88"/>
      <c r="J232" s="88"/>
      <c r="K232" s="88"/>
      <c r="L232"/>
      <c r="M232"/>
      <c r="N232"/>
      <c r="O232"/>
      <c r="P232" s="88"/>
      <c r="Q232" s="122"/>
      <c r="R232" s="122"/>
      <c r="S232"/>
      <c r="AD232"/>
      <c r="AE232" s="95"/>
      <c r="AF232" s="95"/>
      <c r="AG232" s="95"/>
      <c r="AH232" s="95"/>
      <c r="AI232" s="95"/>
      <c r="AJ232" s="95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120" customFormat="1">
      <c r="B233" s="81"/>
      <c r="C233" s="82"/>
      <c r="D233" s="82"/>
      <c r="E233" s="88"/>
      <c r="F233"/>
      <c r="G233" s="88"/>
      <c r="H233" s="88"/>
      <c r="I233" s="88"/>
      <c r="J233" s="88"/>
      <c r="K233" s="88"/>
      <c r="L233"/>
      <c r="M233"/>
      <c r="N233"/>
      <c r="O233"/>
      <c r="P233" s="88"/>
      <c r="Q233" s="122"/>
      <c r="R233" s="122"/>
      <c r="S233"/>
      <c r="AD233"/>
      <c r="AE233" s="95"/>
      <c r="AF233" s="95"/>
      <c r="AG233" s="95"/>
      <c r="AH233" s="95"/>
      <c r="AI233" s="95"/>
      <c r="AJ233" s="95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120" customFormat="1">
      <c r="B234" s="81"/>
      <c r="C234" s="82"/>
      <c r="D234" s="82"/>
      <c r="E234" s="88"/>
      <c r="F234"/>
      <c r="G234" s="88"/>
      <c r="H234" s="88"/>
      <c r="I234" s="88"/>
      <c r="J234" s="88"/>
      <c r="K234" s="88"/>
      <c r="L234"/>
      <c r="M234"/>
      <c r="N234"/>
      <c r="O234"/>
      <c r="P234" s="88"/>
      <c r="Q234" s="122"/>
      <c r="R234" s="122"/>
      <c r="S234"/>
      <c r="AD234"/>
      <c r="AE234" s="95"/>
      <c r="AF234" s="95"/>
      <c r="AG234" s="95"/>
      <c r="AH234" s="95"/>
      <c r="AI234" s="95"/>
      <c r="AJ234" s="95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120" customFormat="1">
      <c r="B235" s="81"/>
      <c r="C235" s="82"/>
      <c r="D235" s="82"/>
      <c r="E235" s="88"/>
      <c r="F235"/>
      <c r="G235" s="88"/>
      <c r="H235" s="88"/>
      <c r="I235" s="88"/>
      <c r="J235" s="88"/>
      <c r="K235" s="88"/>
      <c r="L235"/>
      <c r="M235"/>
      <c r="N235"/>
      <c r="O235"/>
      <c r="P235" s="88"/>
      <c r="Q235" s="122"/>
      <c r="R235" s="122"/>
      <c r="S235"/>
      <c r="AD235"/>
      <c r="AE235" s="95"/>
      <c r="AF235" s="95"/>
      <c r="AG235" s="95"/>
      <c r="AH235" s="95"/>
      <c r="AI235" s="95"/>
      <c r="AJ235" s="9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120" customFormat="1">
      <c r="B236" s="81"/>
      <c r="C236" s="82"/>
      <c r="D236" s="82"/>
      <c r="E236" s="88"/>
      <c r="F236"/>
      <c r="G236" s="88"/>
      <c r="H236" s="88"/>
      <c r="I236" s="88"/>
      <c r="J236" s="88"/>
      <c r="K236" s="88"/>
      <c r="L236"/>
      <c r="M236"/>
      <c r="N236"/>
      <c r="O236"/>
      <c r="P236" s="88"/>
      <c r="Q236" s="122"/>
      <c r="R236" s="122"/>
      <c r="S236"/>
      <c r="AD236"/>
      <c r="AE236" s="95"/>
      <c r="AF236" s="95"/>
      <c r="AG236" s="95"/>
      <c r="AH236" s="95"/>
      <c r="AI236" s="95"/>
      <c r="AJ236" s="95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120" customFormat="1">
      <c r="B237" s="81"/>
      <c r="C237" s="82"/>
      <c r="D237" s="82"/>
      <c r="E237" s="88"/>
      <c r="F237"/>
      <c r="G237" s="88"/>
      <c r="H237" s="88"/>
      <c r="I237" s="88"/>
      <c r="J237" s="88"/>
      <c r="K237" s="88"/>
      <c r="L237"/>
      <c r="M237"/>
      <c r="N237"/>
      <c r="O237"/>
      <c r="P237" s="88"/>
      <c r="Q237" s="122"/>
      <c r="R237" s="122"/>
      <c r="S237"/>
      <c r="AD237"/>
      <c r="AE237" s="95"/>
      <c r="AF237" s="95"/>
      <c r="AG237" s="95"/>
      <c r="AH237" s="95"/>
      <c r="AI237" s="95"/>
      <c r="AJ237" s="95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120" customFormat="1">
      <c r="B238" s="81"/>
      <c r="C238" s="82"/>
      <c r="D238" s="82"/>
      <c r="E238" s="88"/>
      <c r="F238"/>
      <c r="G238" s="88"/>
      <c r="H238" s="88"/>
      <c r="I238" s="88"/>
      <c r="J238" s="88"/>
      <c r="K238" s="88"/>
      <c r="L238"/>
      <c r="M238"/>
      <c r="N238"/>
      <c r="O238"/>
      <c r="P238" s="88"/>
      <c r="Q238" s="122"/>
      <c r="R238" s="122"/>
      <c r="S238"/>
      <c r="AD238"/>
      <c r="AE238" s="95"/>
      <c r="AF238" s="95"/>
      <c r="AG238" s="95"/>
      <c r="AH238" s="95"/>
      <c r="AI238" s="95"/>
      <c r="AJ238" s="95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120" customFormat="1">
      <c r="B239" s="81"/>
      <c r="C239" s="82"/>
      <c r="D239" s="82"/>
      <c r="E239" s="88"/>
      <c r="F239"/>
      <c r="G239" s="88"/>
      <c r="H239" s="88"/>
      <c r="I239" s="88"/>
      <c r="J239" s="88"/>
      <c r="K239" s="88"/>
      <c r="L239"/>
      <c r="M239"/>
      <c r="N239"/>
      <c r="O239"/>
      <c r="P239" s="88"/>
      <c r="Q239" s="122"/>
      <c r="R239" s="122"/>
      <c r="S239"/>
      <c r="AD239"/>
      <c r="AE239" s="95"/>
      <c r="AF239" s="95"/>
      <c r="AG239" s="95"/>
      <c r="AH239" s="95"/>
      <c r="AI239" s="95"/>
      <c r="AJ239" s="95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120" customFormat="1">
      <c r="B240" s="81"/>
      <c r="C240" s="82"/>
      <c r="D240" s="82"/>
      <c r="E240" s="88"/>
      <c r="F240"/>
      <c r="G240" s="88"/>
      <c r="H240" s="88"/>
      <c r="I240" s="88"/>
      <c r="J240" s="88"/>
      <c r="K240" s="88"/>
      <c r="L240"/>
      <c r="M240"/>
      <c r="N240"/>
      <c r="O240"/>
      <c r="P240" s="88"/>
      <c r="Q240" s="122"/>
      <c r="R240" s="122"/>
      <c r="S240"/>
      <c r="AD240"/>
      <c r="AE240" s="95"/>
      <c r="AF240" s="95"/>
      <c r="AG240" s="95"/>
      <c r="AH240" s="95"/>
      <c r="AI240" s="95"/>
      <c r="AJ240" s="95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120" customFormat="1">
      <c r="B241" s="81"/>
      <c r="C241" s="82"/>
      <c r="D241" s="82"/>
      <c r="E241" s="88"/>
      <c r="F241"/>
      <c r="G241" s="88"/>
      <c r="H241" s="88"/>
      <c r="I241" s="88"/>
      <c r="J241" s="88"/>
      <c r="K241" s="88"/>
      <c r="L241"/>
      <c r="M241"/>
      <c r="N241"/>
      <c r="O241"/>
      <c r="P241" s="88"/>
      <c r="Q241" s="122"/>
      <c r="R241" s="122"/>
      <c r="S241"/>
      <c r="AD241"/>
      <c r="AE241" s="95"/>
      <c r="AF241" s="95"/>
      <c r="AG241" s="95"/>
      <c r="AH241" s="95"/>
      <c r="AI241" s="95"/>
      <c r="AJ241" s="95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120" customFormat="1">
      <c r="B242" s="81"/>
      <c r="C242" s="82"/>
      <c r="D242" s="82"/>
      <c r="E242" s="88"/>
      <c r="F242"/>
      <c r="G242" s="88"/>
      <c r="H242" s="88"/>
      <c r="I242" s="88"/>
      <c r="J242" s="88"/>
      <c r="K242" s="88"/>
      <c r="L242"/>
      <c r="M242"/>
      <c r="N242"/>
      <c r="O242"/>
      <c r="P242" s="88"/>
      <c r="Q242" s="122"/>
      <c r="R242" s="122"/>
      <c r="S242"/>
      <c r="AD242"/>
      <c r="AE242" s="95"/>
      <c r="AF242" s="95"/>
      <c r="AG242" s="95"/>
      <c r="AH242" s="95"/>
      <c r="AI242" s="95"/>
      <c r="AJ242" s="95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120" customFormat="1">
      <c r="B243" s="81"/>
      <c r="C243" s="82"/>
      <c r="D243" s="82"/>
      <c r="E243" s="88"/>
      <c r="F243"/>
      <c r="G243" s="88"/>
      <c r="H243" s="88"/>
      <c r="I243" s="88"/>
      <c r="J243" s="88"/>
      <c r="K243" s="88"/>
      <c r="L243"/>
      <c r="M243"/>
      <c r="N243"/>
      <c r="O243"/>
      <c r="P243" s="88"/>
      <c r="Q243" s="122"/>
      <c r="R243" s="122"/>
      <c r="S243"/>
      <c r="AD243"/>
      <c r="AE243" s="95"/>
      <c r="AF243" s="95"/>
      <c r="AG243" s="95"/>
      <c r="AH243" s="95"/>
      <c r="AI243" s="95"/>
      <c r="AJ243" s="95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120" customFormat="1">
      <c r="B244" s="81"/>
      <c r="C244" s="82"/>
      <c r="D244" s="82"/>
      <c r="E244" s="88"/>
      <c r="F244"/>
      <c r="G244" s="88"/>
      <c r="H244" s="88"/>
      <c r="I244" s="88"/>
      <c r="J244" s="88"/>
      <c r="K244" s="88"/>
      <c r="L244"/>
      <c r="M244"/>
      <c r="N244"/>
      <c r="O244"/>
      <c r="P244" s="88"/>
      <c r="Q244" s="122"/>
      <c r="R244" s="122"/>
      <c r="S244"/>
      <c r="AD244"/>
      <c r="AE244" s="95"/>
      <c r="AF244" s="95"/>
      <c r="AG244" s="95"/>
      <c r="AH244" s="95"/>
      <c r="AI244" s="95"/>
      <c r="AJ244" s="95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120" customFormat="1">
      <c r="B245" s="81"/>
      <c r="C245" s="82"/>
      <c r="D245" s="82"/>
      <c r="E245" s="88"/>
      <c r="F245"/>
      <c r="G245" s="88"/>
      <c r="H245" s="88"/>
      <c r="I245" s="88"/>
      <c r="J245" s="88"/>
      <c r="K245" s="88"/>
      <c r="L245"/>
      <c r="M245"/>
      <c r="N245"/>
      <c r="O245"/>
      <c r="P245" s="88"/>
      <c r="Q245" s="122"/>
      <c r="R245" s="122"/>
      <c r="S245"/>
      <c r="AD245"/>
      <c r="AE245" s="95"/>
      <c r="AF245" s="95"/>
      <c r="AG245" s="95"/>
      <c r="AH245" s="95"/>
      <c r="AI245" s="95"/>
      <c r="AJ245" s="9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120" customFormat="1">
      <c r="B246" s="81"/>
      <c r="C246" s="82"/>
      <c r="D246" s="82"/>
      <c r="E246" s="88"/>
      <c r="F246"/>
      <c r="G246" s="88"/>
      <c r="H246" s="88"/>
      <c r="I246" s="88"/>
      <c r="J246" s="88"/>
      <c r="K246" s="88"/>
      <c r="L246"/>
      <c r="M246"/>
      <c r="N246"/>
      <c r="O246"/>
      <c r="P246" s="88"/>
      <c r="Q246" s="122"/>
      <c r="R246" s="122"/>
      <c r="S246"/>
      <c r="AD246"/>
      <c r="AE246" s="95"/>
      <c r="AF246" s="95"/>
      <c r="AG246" s="95"/>
      <c r="AH246" s="95"/>
      <c r="AI246" s="95"/>
      <c r="AJ246" s="95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s="120" customFormat="1">
      <c r="B247" s="81"/>
      <c r="C247" s="82"/>
      <c r="D247" s="82"/>
      <c r="E247" s="88"/>
      <c r="F247"/>
      <c r="G247" s="88"/>
      <c r="H247" s="88"/>
      <c r="I247" s="88"/>
      <c r="J247" s="88"/>
      <c r="K247" s="88"/>
      <c r="L247"/>
      <c r="M247"/>
      <c r="N247"/>
      <c r="O247"/>
      <c r="P247" s="88"/>
      <c r="Q247" s="122"/>
      <c r="R247" s="122"/>
      <c r="S247"/>
      <c r="AD247"/>
      <c r="AE247" s="95"/>
      <c r="AF247" s="95"/>
      <c r="AG247" s="95"/>
      <c r="AH247" s="95"/>
      <c r="AI247" s="95"/>
      <c r="AJ247" s="95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2:50" s="120" customFormat="1">
      <c r="B248" s="81"/>
      <c r="C248" s="82"/>
      <c r="D248" s="82"/>
      <c r="E248" s="88"/>
      <c r="F248"/>
      <c r="G248" s="88"/>
      <c r="H248" s="88"/>
      <c r="I248" s="88"/>
      <c r="J248" s="88"/>
      <c r="K248" s="88"/>
      <c r="L248"/>
      <c r="M248"/>
      <c r="N248"/>
      <c r="O248"/>
      <c r="P248" s="88"/>
      <c r="Q248" s="122"/>
      <c r="R248" s="122"/>
      <c r="S248"/>
      <c r="AD248"/>
      <c r="AE248" s="95"/>
      <c r="AF248" s="95"/>
      <c r="AG248" s="95"/>
      <c r="AH248" s="95"/>
      <c r="AI248" s="95"/>
      <c r="AJ248" s="95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2:50" s="120" customFormat="1">
      <c r="B249" s="81"/>
      <c r="C249" s="82"/>
      <c r="D249" s="82"/>
      <c r="E249" s="88"/>
      <c r="F249"/>
      <c r="G249" s="88"/>
      <c r="H249" s="88"/>
      <c r="I249" s="88"/>
      <c r="J249" s="88"/>
      <c r="K249" s="88"/>
      <c r="L249"/>
      <c r="M249"/>
      <c r="N249"/>
      <c r="O249"/>
      <c r="P249" s="88"/>
      <c r="Q249" s="122"/>
      <c r="R249" s="122"/>
      <c r="S249"/>
      <c r="AD249"/>
      <c r="AE249" s="95"/>
      <c r="AF249" s="95"/>
      <c r="AG249" s="95"/>
      <c r="AH249" s="95"/>
      <c r="AI249" s="95"/>
      <c r="AJ249" s="95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2:50" s="120" customFormat="1">
      <c r="B250" s="81"/>
      <c r="C250" s="82"/>
      <c r="D250" s="82"/>
      <c r="E250" s="88"/>
      <c r="F250"/>
      <c r="G250" s="88"/>
      <c r="H250" s="88"/>
      <c r="I250" s="88"/>
      <c r="J250" s="88"/>
      <c r="K250" s="88"/>
      <c r="L250"/>
      <c r="M250"/>
      <c r="N250"/>
      <c r="O250"/>
      <c r="P250" s="88"/>
      <c r="Q250" s="122"/>
      <c r="R250" s="122"/>
      <c r="S250"/>
      <c r="AD250"/>
      <c r="AE250" s="95"/>
      <c r="AF250" s="95"/>
      <c r="AG250" s="95"/>
      <c r="AH250" s="95"/>
      <c r="AI250" s="95"/>
      <c r="AJ250" s="95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2:50" s="120" customFormat="1">
      <c r="B251" s="81"/>
      <c r="C251" s="82"/>
      <c r="D251" s="82"/>
      <c r="E251" s="88"/>
      <c r="F251"/>
      <c r="G251" s="88"/>
      <c r="H251" s="88"/>
      <c r="I251" s="88"/>
      <c r="J251" s="88"/>
      <c r="K251" s="88"/>
      <c r="L251"/>
      <c r="M251"/>
      <c r="N251"/>
      <c r="O251"/>
      <c r="P251" s="88"/>
      <c r="Q251" s="122"/>
      <c r="R251" s="122"/>
      <c r="S251"/>
      <c r="AD251"/>
      <c r="AE251" s="95"/>
      <c r="AF251" s="95"/>
      <c r="AG251" s="95"/>
      <c r="AH251" s="95"/>
      <c r="AI251" s="95"/>
      <c r="AJ251" s="95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2:50" s="120" customFormat="1">
      <c r="B252" s="81"/>
      <c r="C252" s="82"/>
      <c r="D252" s="82"/>
      <c r="E252" s="88"/>
      <c r="F252"/>
      <c r="G252" s="88"/>
      <c r="H252" s="88"/>
      <c r="I252" s="88"/>
      <c r="J252" s="88"/>
      <c r="K252" s="88"/>
      <c r="L252"/>
      <c r="M252"/>
      <c r="N252"/>
      <c r="O252"/>
      <c r="P252" s="88"/>
      <c r="Q252" s="122"/>
      <c r="R252" s="122"/>
      <c r="S252"/>
      <c r="AD252"/>
      <c r="AE252" s="95"/>
      <c r="AF252" s="95"/>
      <c r="AG252" s="95"/>
      <c r="AH252" s="95"/>
      <c r="AI252" s="95"/>
      <c r="AJ252" s="95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2:50" s="120" customFormat="1">
      <c r="B253" s="81"/>
      <c r="C253" s="82"/>
      <c r="D253" s="82"/>
      <c r="E253" s="88"/>
      <c r="F253"/>
      <c r="G253" s="88"/>
      <c r="H253" s="88"/>
      <c r="I253" s="88"/>
      <c r="J253" s="88"/>
      <c r="K253" s="88"/>
      <c r="L253"/>
      <c r="M253"/>
      <c r="N253"/>
      <c r="O253"/>
      <c r="P253" s="88"/>
      <c r="Q253" s="122"/>
      <c r="R253" s="122"/>
      <c r="S253"/>
      <c r="AD253"/>
      <c r="AE253" s="95"/>
      <c r="AF253" s="95"/>
      <c r="AG253" s="95"/>
      <c r="AH253" s="95"/>
      <c r="AI253" s="95"/>
      <c r="AJ253" s="95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2:50" s="120" customFormat="1">
      <c r="B254" s="81"/>
      <c r="C254" s="82"/>
      <c r="D254" s="82"/>
      <c r="E254" s="88"/>
      <c r="F254"/>
      <c r="G254" s="88"/>
      <c r="H254" s="88"/>
      <c r="I254" s="88"/>
      <c r="J254" s="88"/>
      <c r="K254" s="88"/>
      <c r="L254"/>
      <c r="M254"/>
      <c r="N254"/>
      <c r="O254"/>
      <c r="P254" s="88"/>
      <c r="Q254" s="122"/>
      <c r="R254" s="122"/>
      <c r="S254"/>
      <c r="AD254"/>
      <c r="AE254" s="95"/>
      <c r="AF254" s="95"/>
      <c r="AG254" s="95"/>
      <c r="AH254" s="95"/>
      <c r="AI254" s="95"/>
      <c r="AJ254" s="95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2:50" s="120" customFormat="1">
      <c r="B255" s="81"/>
      <c r="C255" s="82"/>
      <c r="D255" s="82"/>
      <c r="E255" s="88"/>
      <c r="F255"/>
      <c r="G255" s="88"/>
      <c r="H255" s="88"/>
      <c r="I255" s="88"/>
      <c r="J255" s="88"/>
      <c r="K255" s="88"/>
      <c r="L255"/>
      <c r="M255"/>
      <c r="N255"/>
      <c r="O255"/>
      <c r="P255" s="88"/>
      <c r="Q255" s="122"/>
      <c r="R255" s="122"/>
      <c r="S255"/>
      <c r="AD255"/>
      <c r="AE255" s="95"/>
      <c r="AF255" s="95"/>
      <c r="AG255" s="95"/>
      <c r="AH255" s="95"/>
      <c r="AI255" s="95"/>
      <c r="AJ255" s="9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2:50" s="120" customFormat="1">
      <c r="B256" s="81"/>
      <c r="C256" s="82"/>
      <c r="D256" s="82"/>
      <c r="E256" s="88"/>
      <c r="F256"/>
      <c r="G256" s="88"/>
      <c r="H256" s="88"/>
      <c r="I256" s="88"/>
      <c r="J256" s="88"/>
      <c r="K256" s="88"/>
      <c r="L256"/>
      <c r="M256"/>
      <c r="N256"/>
      <c r="O256"/>
      <c r="P256" s="88"/>
      <c r="Q256" s="122"/>
      <c r="R256" s="122"/>
      <c r="S256"/>
      <c r="AD256"/>
      <c r="AE256" s="95"/>
      <c r="AF256" s="95"/>
      <c r="AG256" s="95"/>
      <c r="AH256" s="95"/>
      <c r="AI256" s="95"/>
      <c r="AJ256" s="95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2:50" s="120" customFormat="1">
      <c r="B257" s="81"/>
      <c r="C257" s="82"/>
      <c r="D257" s="82"/>
      <c r="E257" s="88"/>
      <c r="F257"/>
      <c r="G257" s="88"/>
      <c r="H257" s="88"/>
      <c r="I257" s="88"/>
      <c r="J257" s="88"/>
      <c r="K257" s="88"/>
      <c r="L257"/>
      <c r="M257"/>
      <c r="N257"/>
      <c r="O257"/>
      <c r="P257" s="88"/>
      <c r="Q257" s="122"/>
      <c r="R257" s="122"/>
      <c r="S257"/>
      <c r="AD257"/>
      <c r="AE257" s="95"/>
      <c r="AF257" s="95"/>
      <c r="AG257" s="95"/>
      <c r="AH257" s="95"/>
      <c r="AI257" s="95"/>
      <c r="AJ257" s="95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2:50" s="120" customFormat="1">
      <c r="B258" s="81"/>
      <c r="C258" s="82"/>
      <c r="D258" s="82"/>
      <c r="E258" s="88"/>
      <c r="F258"/>
      <c r="G258" s="88"/>
      <c r="H258" s="88"/>
      <c r="I258" s="88"/>
      <c r="J258" s="88"/>
      <c r="K258" s="88"/>
      <c r="L258"/>
      <c r="M258"/>
      <c r="N258"/>
      <c r="O258"/>
      <c r="P258" s="88"/>
      <c r="Q258" s="122"/>
      <c r="R258" s="122"/>
      <c r="S258"/>
      <c r="AD258"/>
      <c r="AE258" s="95"/>
      <c r="AF258" s="95"/>
      <c r="AG258" s="95"/>
      <c r="AH258" s="95"/>
      <c r="AI258" s="95"/>
      <c r="AJ258" s="95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2:50" s="120" customFormat="1">
      <c r="B259" s="81"/>
      <c r="C259" s="82"/>
      <c r="D259" s="82"/>
      <c r="E259" s="88"/>
      <c r="F259"/>
      <c r="G259" s="88"/>
      <c r="H259" s="88"/>
      <c r="I259" s="88"/>
      <c r="J259" s="88"/>
      <c r="K259" s="88"/>
      <c r="L259"/>
      <c r="M259"/>
      <c r="N259"/>
      <c r="O259"/>
      <c r="P259" s="88"/>
      <c r="Q259" s="122"/>
      <c r="R259" s="122"/>
      <c r="S259"/>
      <c r="AD259"/>
      <c r="AE259" s="95"/>
      <c r="AF259" s="95"/>
      <c r="AG259" s="95"/>
      <c r="AH259" s="95"/>
      <c r="AI259" s="95"/>
      <c r="AJ259" s="95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2:50" s="120" customFormat="1">
      <c r="B260" s="81"/>
      <c r="C260" s="82"/>
      <c r="D260" s="82"/>
      <c r="E260" s="88"/>
      <c r="F260"/>
      <c r="G260" s="88"/>
      <c r="H260" s="88"/>
      <c r="I260" s="88"/>
      <c r="J260" s="88"/>
      <c r="K260" s="88"/>
      <c r="L260"/>
      <c r="M260"/>
      <c r="N260"/>
      <c r="O260"/>
      <c r="P260" s="88"/>
      <c r="Q260" s="122"/>
      <c r="R260" s="122"/>
      <c r="S260"/>
      <c r="AD260"/>
      <c r="AE260" s="95"/>
      <c r="AF260" s="95"/>
      <c r="AG260" s="95"/>
      <c r="AH260" s="95"/>
      <c r="AI260" s="95"/>
      <c r="AJ260" s="95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2:50" s="120" customFormat="1">
      <c r="B261" s="81"/>
      <c r="C261" s="82"/>
      <c r="D261" s="82"/>
      <c r="E261" s="88"/>
      <c r="F261"/>
      <c r="G261" s="88"/>
      <c r="H261" s="88"/>
      <c r="I261" s="88"/>
      <c r="J261" s="88"/>
      <c r="K261" s="88"/>
      <c r="L261"/>
      <c r="M261"/>
      <c r="N261"/>
      <c r="O261"/>
      <c r="P261" s="88"/>
      <c r="Q261" s="122"/>
      <c r="R261" s="122"/>
      <c r="S261"/>
      <c r="AD261"/>
      <c r="AE261" s="95"/>
      <c r="AF261" s="95"/>
      <c r="AG261" s="95"/>
      <c r="AH261" s="95"/>
      <c r="AI261" s="95"/>
      <c r="AJ261" s="95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2:50" s="120" customFormat="1">
      <c r="B262" s="81"/>
      <c r="C262" s="82"/>
      <c r="D262" s="82"/>
      <c r="E262" s="88"/>
      <c r="F262"/>
      <c r="G262" s="88"/>
      <c r="H262" s="88"/>
      <c r="I262" s="88"/>
      <c r="J262" s="88"/>
      <c r="K262" s="88"/>
      <c r="L262"/>
      <c r="M262"/>
      <c r="N262"/>
      <c r="O262"/>
      <c r="P262" s="88"/>
      <c r="Q262" s="122"/>
      <c r="R262" s="122"/>
      <c r="S262"/>
      <c r="AD262"/>
      <c r="AE262" s="95"/>
      <c r="AF262" s="95"/>
      <c r="AG262" s="95"/>
      <c r="AH262" s="95"/>
      <c r="AI262" s="95"/>
      <c r="AJ262" s="95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2:50" s="120" customFormat="1">
      <c r="B263" s="81"/>
      <c r="C263" s="82"/>
      <c r="D263" s="82"/>
      <c r="E263" s="88"/>
      <c r="F263"/>
      <c r="G263" s="88"/>
      <c r="H263" s="88"/>
      <c r="I263" s="88"/>
      <c r="J263" s="88"/>
      <c r="K263" s="88"/>
      <c r="L263"/>
      <c r="M263"/>
      <c r="N263"/>
      <c r="O263"/>
      <c r="P263" s="88"/>
      <c r="Q263" s="122"/>
      <c r="R263" s="122"/>
      <c r="S263"/>
      <c r="AD263"/>
      <c r="AE263" s="95"/>
      <c r="AF263" s="95"/>
      <c r="AG263" s="95"/>
      <c r="AH263" s="95"/>
      <c r="AI263" s="95"/>
      <c r="AJ263" s="95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2:50" s="120" customFormat="1">
      <c r="B264" s="81"/>
      <c r="C264" s="82"/>
      <c r="D264" s="82"/>
      <c r="E264" s="88"/>
      <c r="F264"/>
      <c r="G264" s="88"/>
      <c r="H264" s="88"/>
      <c r="I264" s="88"/>
      <c r="J264" s="88"/>
      <c r="K264" s="88"/>
      <c r="L264"/>
      <c r="M264"/>
      <c r="N264"/>
      <c r="O264"/>
      <c r="P264" s="88"/>
      <c r="Q264" s="122"/>
      <c r="R264" s="122"/>
      <c r="S264"/>
      <c r="AD264"/>
      <c r="AE264" s="95"/>
      <c r="AF264" s="95"/>
      <c r="AG264" s="95"/>
      <c r="AH264" s="95"/>
      <c r="AI264" s="95"/>
      <c r="AJ264" s="95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2:50" s="120" customFormat="1">
      <c r="B265" s="81"/>
      <c r="C265" s="82"/>
      <c r="D265" s="82"/>
      <c r="E265" s="88"/>
      <c r="F265"/>
      <c r="G265" s="88"/>
      <c r="H265" s="88"/>
      <c r="I265" s="88"/>
      <c r="J265" s="88"/>
      <c r="K265" s="88"/>
      <c r="L265"/>
      <c r="M265"/>
      <c r="N265"/>
      <c r="O265"/>
      <c r="P265" s="88"/>
      <c r="Q265" s="122"/>
      <c r="R265" s="122"/>
      <c r="S265"/>
      <c r="AD265"/>
      <c r="AE265" s="95"/>
      <c r="AF265" s="95"/>
      <c r="AG265" s="95"/>
      <c r="AH265" s="95"/>
      <c r="AI265" s="95"/>
      <c r="AJ265" s="9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2:50" s="120" customFormat="1">
      <c r="B266" s="81"/>
      <c r="C266" s="82"/>
      <c r="D266" s="82"/>
      <c r="E266" s="88"/>
      <c r="F266"/>
      <c r="G266" s="88"/>
      <c r="H266" s="88"/>
      <c r="I266" s="88"/>
      <c r="J266" s="88"/>
      <c r="K266" s="88"/>
      <c r="L266"/>
      <c r="M266"/>
      <c r="N266"/>
      <c r="O266"/>
      <c r="P266" s="88"/>
      <c r="Q266" s="122"/>
      <c r="R266" s="122"/>
      <c r="S266"/>
      <c r="AD266"/>
      <c r="AE266" s="95"/>
      <c r="AF266" s="95"/>
      <c r="AG266" s="95"/>
      <c r="AH266" s="95"/>
      <c r="AI266" s="95"/>
      <c r="AJ266" s="95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2:50" s="120" customFormat="1">
      <c r="B267" s="81"/>
      <c r="C267" s="82"/>
      <c r="D267" s="82"/>
      <c r="E267" s="88"/>
      <c r="F267"/>
      <c r="G267" s="88"/>
      <c r="H267" s="88"/>
      <c r="I267" s="88"/>
      <c r="J267" s="88"/>
      <c r="K267" s="88"/>
      <c r="L267"/>
      <c r="M267"/>
      <c r="N267"/>
      <c r="O267"/>
      <c r="P267" s="88"/>
      <c r="Q267" s="122"/>
      <c r="R267" s="122"/>
      <c r="S267"/>
      <c r="AD267"/>
      <c r="AE267" s="95"/>
      <c r="AF267" s="95"/>
      <c r="AG267" s="95"/>
      <c r="AH267" s="95"/>
      <c r="AI267" s="95"/>
      <c r="AJ267" s="95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2:50" s="120" customFormat="1">
      <c r="B268" s="81"/>
      <c r="C268" s="82"/>
      <c r="D268" s="82"/>
      <c r="E268" s="88"/>
      <c r="F268"/>
      <c r="G268" s="88"/>
      <c r="H268" s="88"/>
      <c r="I268" s="88"/>
      <c r="J268" s="88"/>
      <c r="K268" s="88"/>
      <c r="L268"/>
      <c r="M268"/>
      <c r="N268"/>
      <c r="O268"/>
      <c r="P268" s="88"/>
      <c r="Q268" s="122"/>
      <c r="R268" s="122"/>
      <c r="S268"/>
      <c r="AD268"/>
      <c r="AE268" s="95"/>
      <c r="AF268" s="95"/>
      <c r="AG268" s="95"/>
      <c r="AH268" s="95"/>
      <c r="AI268" s="95"/>
      <c r="AJ268" s="95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2:50" s="120" customFormat="1">
      <c r="B269" s="81"/>
      <c r="C269" s="82"/>
      <c r="D269" s="82"/>
      <c r="E269" s="88"/>
      <c r="F269"/>
      <c r="G269" s="88"/>
      <c r="H269" s="88"/>
      <c r="I269" s="88"/>
      <c r="J269" s="88"/>
      <c r="K269" s="88"/>
      <c r="L269"/>
      <c r="M269"/>
      <c r="N269"/>
      <c r="O269"/>
      <c r="P269" s="88"/>
      <c r="Q269" s="122"/>
      <c r="R269" s="122"/>
      <c r="S269"/>
      <c r="AD269"/>
      <c r="AE269" s="95"/>
      <c r="AF269" s="95"/>
      <c r="AG269" s="95"/>
      <c r="AH269" s="95"/>
      <c r="AI269" s="95"/>
      <c r="AJ269" s="95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2:50" s="120" customFormat="1">
      <c r="B270" s="81"/>
      <c r="C270" s="82"/>
      <c r="D270" s="82"/>
      <c r="E270" s="88"/>
      <c r="F270"/>
      <c r="G270" s="88"/>
      <c r="H270" s="88"/>
      <c r="I270" s="88"/>
      <c r="J270" s="88"/>
      <c r="K270" s="88"/>
      <c r="L270"/>
      <c r="M270"/>
      <c r="N270"/>
      <c r="O270"/>
      <c r="P270" s="88"/>
      <c r="Q270" s="122"/>
      <c r="R270" s="122"/>
      <c r="S270"/>
      <c r="AD270"/>
      <c r="AE270" s="95"/>
      <c r="AF270" s="95"/>
      <c r="AG270" s="95"/>
      <c r="AH270" s="95"/>
      <c r="AI270" s="95"/>
      <c r="AJ270" s="95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2:50" s="120" customFormat="1">
      <c r="B271" s="81"/>
      <c r="C271" s="82"/>
      <c r="D271" s="82"/>
      <c r="E271" s="88"/>
      <c r="F271"/>
      <c r="G271" s="88"/>
      <c r="H271" s="88"/>
      <c r="I271" s="88"/>
      <c r="J271" s="88"/>
      <c r="K271" s="88"/>
      <c r="L271"/>
      <c r="M271"/>
      <c r="N271"/>
      <c r="O271"/>
      <c r="P271" s="88"/>
      <c r="Q271" s="122"/>
      <c r="R271" s="122"/>
      <c r="S271"/>
      <c r="AD271"/>
      <c r="AE271" s="95"/>
      <c r="AF271" s="95"/>
      <c r="AG271" s="95"/>
      <c r="AH271" s="95"/>
      <c r="AI271" s="95"/>
      <c r="AJ271" s="95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2:50" s="120" customFormat="1">
      <c r="B272" s="81"/>
      <c r="C272" s="82"/>
      <c r="D272" s="82"/>
      <c r="E272" s="88"/>
      <c r="F272"/>
      <c r="G272" s="88"/>
      <c r="H272" s="88"/>
      <c r="I272" s="88"/>
      <c r="J272" s="88"/>
      <c r="K272" s="88"/>
      <c r="L272"/>
      <c r="M272"/>
      <c r="N272"/>
      <c r="O272"/>
      <c r="P272" s="88"/>
      <c r="Q272" s="122"/>
      <c r="R272" s="122"/>
      <c r="S272"/>
      <c r="AD272"/>
      <c r="AE272" s="95"/>
      <c r="AF272" s="95"/>
      <c r="AG272" s="95"/>
      <c r="AH272" s="95"/>
      <c r="AI272" s="95"/>
      <c r="AJ272" s="95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2:50" s="120" customFormat="1">
      <c r="B273" s="81"/>
      <c r="C273" s="82"/>
      <c r="D273" s="82"/>
      <c r="E273" s="88"/>
      <c r="F273"/>
      <c r="G273" s="88"/>
      <c r="H273" s="88"/>
      <c r="I273" s="88"/>
      <c r="J273" s="88"/>
      <c r="K273" s="88"/>
      <c r="L273"/>
      <c r="M273"/>
      <c r="N273"/>
      <c r="O273"/>
      <c r="P273" s="88"/>
      <c r="Q273" s="122"/>
      <c r="R273" s="122"/>
      <c r="S273"/>
      <c r="AD273"/>
      <c r="AE273" s="95"/>
      <c r="AF273" s="95"/>
      <c r="AG273" s="95"/>
      <c r="AH273" s="95"/>
      <c r="AI273" s="95"/>
      <c r="AJ273" s="95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2:50" s="120" customFormat="1">
      <c r="B274" s="81"/>
      <c r="C274" s="82"/>
      <c r="D274" s="82"/>
      <c r="E274" s="88"/>
      <c r="F274"/>
      <c r="G274" s="88"/>
      <c r="H274" s="88"/>
      <c r="I274" s="88"/>
      <c r="J274" s="88"/>
      <c r="K274" s="88"/>
      <c r="L274"/>
      <c r="M274"/>
      <c r="N274"/>
      <c r="O274"/>
      <c r="P274" s="88"/>
      <c r="Q274" s="122"/>
      <c r="R274" s="122"/>
      <c r="S274"/>
      <c r="AD274"/>
      <c r="AE274" s="95"/>
      <c r="AF274" s="95"/>
      <c r="AG274" s="95"/>
      <c r="AH274" s="95"/>
      <c r="AI274" s="95"/>
      <c r="AJ274" s="95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2:50" s="120" customFormat="1">
      <c r="B275" s="81"/>
      <c r="C275" s="82"/>
      <c r="D275" s="82"/>
      <c r="E275" s="88"/>
      <c r="F275"/>
      <c r="G275" s="88"/>
      <c r="H275" s="88"/>
      <c r="I275" s="88"/>
      <c r="J275" s="88"/>
      <c r="K275" s="88"/>
      <c r="L275"/>
      <c r="M275"/>
      <c r="N275"/>
      <c r="O275"/>
      <c r="P275" s="88"/>
      <c r="Q275" s="122"/>
      <c r="R275" s="122"/>
      <c r="S275"/>
      <c r="AD275"/>
      <c r="AE275" s="95"/>
      <c r="AF275" s="95"/>
      <c r="AG275" s="95"/>
      <c r="AH275" s="95"/>
      <c r="AI275" s="95"/>
      <c r="AJ275" s="9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2:50" s="120" customFormat="1">
      <c r="B276" s="81"/>
      <c r="C276" s="82"/>
      <c r="D276" s="82"/>
      <c r="E276" s="88"/>
      <c r="F276"/>
      <c r="G276" s="88"/>
      <c r="H276" s="88"/>
      <c r="I276" s="88"/>
      <c r="J276" s="88"/>
      <c r="K276" s="88"/>
      <c r="L276"/>
      <c r="M276"/>
      <c r="N276"/>
      <c r="O276"/>
      <c r="P276" s="88"/>
      <c r="Q276" s="122"/>
      <c r="R276" s="122"/>
      <c r="S276"/>
      <c r="AD276"/>
      <c r="AE276" s="95"/>
      <c r="AF276" s="95"/>
      <c r="AG276" s="95"/>
      <c r="AH276" s="95"/>
      <c r="AI276" s="95"/>
      <c r="AJ276" s="95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2:50" s="120" customFormat="1">
      <c r="B277" s="81"/>
      <c r="C277" s="82"/>
      <c r="D277" s="82"/>
      <c r="E277" s="88"/>
      <c r="F277"/>
      <c r="G277" s="88"/>
      <c r="H277" s="88"/>
      <c r="I277" s="88"/>
      <c r="J277" s="88"/>
      <c r="K277" s="88"/>
      <c r="L277"/>
      <c r="M277"/>
      <c r="N277"/>
      <c r="O277"/>
      <c r="P277" s="88"/>
      <c r="Q277" s="122"/>
      <c r="R277" s="122"/>
      <c r="S277"/>
      <c r="AD277"/>
      <c r="AE277" s="95"/>
      <c r="AF277" s="95"/>
      <c r="AG277" s="95"/>
      <c r="AH277" s="95"/>
      <c r="AI277" s="95"/>
      <c r="AJ277" s="95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2:50" s="120" customFormat="1">
      <c r="B278" s="81"/>
      <c r="C278" s="82"/>
      <c r="D278" s="82"/>
      <c r="E278" s="88"/>
      <c r="F278"/>
      <c r="G278" s="88"/>
      <c r="H278" s="88"/>
      <c r="I278" s="88"/>
      <c r="J278" s="88"/>
      <c r="K278" s="88"/>
      <c r="L278"/>
      <c r="M278"/>
      <c r="N278"/>
      <c r="O278"/>
      <c r="P278" s="88"/>
      <c r="Q278" s="122"/>
      <c r="R278" s="122"/>
      <c r="S278"/>
      <c r="AD278"/>
      <c r="AE278" s="95"/>
      <c r="AF278" s="95"/>
      <c r="AG278" s="95"/>
      <c r="AH278" s="95"/>
      <c r="AI278" s="95"/>
      <c r="AJ278" s="95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2:50" s="120" customFormat="1">
      <c r="B279" s="81"/>
      <c r="C279" s="82"/>
      <c r="D279" s="82"/>
      <c r="E279" s="88"/>
      <c r="F279"/>
      <c r="G279" s="88"/>
      <c r="H279" s="88"/>
      <c r="I279" s="88"/>
      <c r="J279" s="88"/>
      <c r="K279" s="88"/>
      <c r="L279"/>
      <c r="M279"/>
      <c r="N279"/>
      <c r="O279"/>
      <c r="P279" s="88"/>
      <c r="Q279" s="122"/>
      <c r="R279" s="122"/>
      <c r="S279"/>
      <c r="AD279"/>
      <c r="AE279" s="95"/>
      <c r="AF279" s="95"/>
      <c r="AG279" s="95"/>
      <c r="AH279" s="95"/>
      <c r="AI279" s="95"/>
      <c r="AJ279" s="95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2:50" s="120" customFormat="1">
      <c r="B280" s="81"/>
      <c r="C280" s="82"/>
      <c r="D280" s="82"/>
      <c r="E280" s="88"/>
      <c r="F280"/>
      <c r="G280" s="88"/>
      <c r="H280" s="88"/>
      <c r="I280" s="88"/>
      <c r="J280" s="88"/>
      <c r="K280" s="88"/>
      <c r="L280"/>
      <c r="M280"/>
      <c r="N280"/>
      <c r="O280"/>
      <c r="P280" s="88"/>
      <c r="Q280" s="122"/>
      <c r="R280" s="122"/>
      <c r="S280"/>
      <c r="AD280"/>
      <c r="AE280" s="95"/>
      <c r="AF280" s="95"/>
      <c r="AG280" s="95"/>
      <c r="AH280" s="95"/>
      <c r="AI280" s="95"/>
      <c r="AJ280" s="95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2:50" s="120" customFormat="1">
      <c r="B281" s="81"/>
      <c r="C281" s="82"/>
      <c r="D281" s="82"/>
      <c r="E281" s="88"/>
      <c r="F281"/>
      <c r="G281" s="88"/>
      <c r="H281" s="88"/>
      <c r="I281" s="88"/>
      <c r="J281" s="88"/>
      <c r="K281" s="88"/>
      <c r="L281"/>
      <c r="M281"/>
      <c r="N281"/>
      <c r="O281"/>
      <c r="P281" s="88"/>
      <c r="Q281" s="122"/>
      <c r="R281" s="122"/>
      <c r="S281"/>
      <c r="AD281"/>
      <c r="AE281" s="95"/>
      <c r="AF281" s="95"/>
      <c r="AG281" s="95"/>
      <c r="AH281" s="95"/>
      <c r="AI281" s="95"/>
      <c r="AJ281" s="95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2:50" s="120" customFormat="1">
      <c r="B282" s="81"/>
      <c r="C282" s="82"/>
      <c r="D282" s="82"/>
      <c r="E282" s="88"/>
      <c r="F282"/>
      <c r="G282" s="88"/>
      <c r="H282" s="88"/>
      <c r="I282" s="88"/>
      <c r="J282" s="88"/>
      <c r="K282" s="88"/>
      <c r="L282"/>
      <c r="M282"/>
      <c r="N282"/>
      <c r="O282"/>
      <c r="P282" s="88"/>
      <c r="Q282" s="122"/>
      <c r="R282" s="122"/>
      <c r="S282"/>
      <c r="AD282"/>
      <c r="AE282" s="95"/>
      <c r="AF282" s="95"/>
      <c r="AG282" s="95"/>
      <c r="AH282" s="95"/>
      <c r="AI282" s="95"/>
      <c r="AJ282" s="95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2:50" s="120" customFormat="1">
      <c r="B283" s="81"/>
      <c r="C283" s="82"/>
      <c r="D283" s="82"/>
      <c r="E283" s="88"/>
      <c r="F283"/>
      <c r="G283" s="88"/>
      <c r="H283" s="88"/>
      <c r="I283" s="88"/>
      <c r="J283" s="88"/>
      <c r="K283" s="88"/>
      <c r="L283"/>
      <c r="M283"/>
      <c r="N283"/>
      <c r="O283"/>
      <c r="P283" s="88"/>
      <c r="Q283" s="122"/>
      <c r="R283" s="122"/>
      <c r="S283"/>
      <c r="AD283"/>
      <c r="AE283" s="95"/>
      <c r="AF283" s="95"/>
      <c r="AG283" s="95"/>
      <c r="AH283" s="95"/>
      <c r="AI283" s="95"/>
      <c r="AJ283" s="95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2:50" s="120" customFormat="1">
      <c r="B284" s="81"/>
      <c r="C284" s="82"/>
      <c r="D284" s="82"/>
      <c r="E284" s="88"/>
      <c r="F284"/>
      <c r="G284" s="88"/>
      <c r="H284" s="88"/>
      <c r="I284" s="88"/>
      <c r="J284" s="88"/>
      <c r="K284" s="88"/>
      <c r="L284"/>
      <c r="M284"/>
      <c r="N284"/>
      <c r="O284"/>
      <c r="P284" s="88"/>
      <c r="Q284" s="122"/>
      <c r="R284" s="122"/>
      <c r="S284"/>
      <c r="AD284"/>
      <c r="AE284" s="95"/>
      <c r="AF284" s="95"/>
      <c r="AG284" s="95"/>
      <c r="AH284" s="95"/>
      <c r="AI284" s="95"/>
      <c r="AJ284" s="95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2:50" s="120" customFormat="1">
      <c r="B285" s="81"/>
      <c r="C285" s="82"/>
      <c r="D285" s="82"/>
      <c r="E285" s="88"/>
      <c r="F285"/>
      <c r="G285" s="88"/>
      <c r="H285" s="88"/>
      <c r="I285" s="88"/>
      <c r="J285" s="88"/>
      <c r="K285" s="88"/>
      <c r="L285"/>
      <c r="M285"/>
      <c r="N285"/>
      <c r="O285"/>
      <c r="P285" s="88"/>
      <c r="Q285" s="122"/>
      <c r="R285" s="122"/>
      <c r="S285"/>
      <c r="AD285"/>
      <c r="AE285" s="95"/>
      <c r="AF285" s="95"/>
      <c r="AG285" s="95"/>
      <c r="AH285" s="95"/>
      <c r="AI285" s="95"/>
      <c r="AJ285" s="9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2:50" s="120" customFormat="1">
      <c r="B286" s="81"/>
      <c r="C286" s="82"/>
      <c r="D286" s="82"/>
      <c r="E286" s="88"/>
      <c r="F286"/>
      <c r="G286" s="88"/>
      <c r="H286" s="88"/>
      <c r="I286" s="88"/>
      <c r="J286" s="88"/>
      <c r="K286" s="88"/>
      <c r="L286"/>
      <c r="M286"/>
      <c r="N286"/>
      <c r="O286"/>
      <c r="P286" s="88"/>
      <c r="Q286" s="122"/>
      <c r="R286" s="122"/>
      <c r="S286"/>
      <c r="AD286"/>
      <c r="AE286" s="95"/>
      <c r="AF286" s="95"/>
      <c r="AG286" s="95"/>
      <c r="AH286" s="95"/>
      <c r="AI286" s="95"/>
      <c r="AJ286" s="95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2:50" s="120" customFormat="1">
      <c r="B287" s="81"/>
      <c r="C287" s="82"/>
      <c r="D287" s="82"/>
      <c r="E287" s="88"/>
      <c r="F287"/>
      <c r="G287" s="88"/>
      <c r="H287" s="88"/>
      <c r="I287" s="88"/>
      <c r="J287" s="88"/>
      <c r="K287" s="88"/>
      <c r="L287"/>
      <c r="M287"/>
      <c r="N287"/>
      <c r="O287"/>
      <c r="P287" s="88"/>
      <c r="Q287" s="122"/>
      <c r="R287" s="122"/>
      <c r="S287"/>
      <c r="AD287"/>
      <c r="AE287" s="95"/>
      <c r="AF287" s="95"/>
      <c r="AG287" s="95"/>
      <c r="AH287" s="95"/>
      <c r="AI287" s="95"/>
      <c r="AJ287" s="95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2:50" s="120" customFormat="1">
      <c r="B288" s="81"/>
      <c r="C288" s="82"/>
      <c r="D288" s="82"/>
      <c r="E288" s="88"/>
      <c r="F288"/>
      <c r="G288" s="88"/>
      <c r="H288" s="88"/>
      <c r="I288" s="88"/>
      <c r="J288" s="88"/>
      <c r="K288" s="88"/>
      <c r="L288"/>
      <c r="M288"/>
      <c r="N288"/>
      <c r="O288"/>
      <c r="P288" s="88"/>
      <c r="Q288" s="122"/>
      <c r="R288" s="122"/>
      <c r="S288"/>
      <c r="AD288"/>
      <c r="AE288" s="95"/>
      <c r="AF288" s="95"/>
      <c r="AG288" s="95"/>
      <c r="AH288" s="95"/>
      <c r="AI288" s="95"/>
      <c r="AJ288" s="95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2:50" s="120" customFormat="1">
      <c r="B289" s="81"/>
      <c r="C289" s="82"/>
      <c r="D289" s="82"/>
      <c r="E289" s="88"/>
      <c r="F289"/>
      <c r="G289" s="88"/>
      <c r="H289" s="88"/>
      <c r="I289" s="88"/>
      <c r="J289" s="88"/>
      <c r="K289" s="88"/>
      <c r="L289"/>
      <c r="M289"/>
      <c r="N289"/>
      <c r="O289"/>
      <c r="P289" s="88"/>
      <c r="Q289" s="122"/>
      <c r="R289" s="122"/>
      <c r="S289"/>
      <c r="AD289"/>
      <c r="AE289" s="95"/>
      <c r="AF289" s="95"/>
      <c r="AG289" s="95"/>
      <c r="AH289" s="95"/>
      <c r="AI289" s="95"/>
      <c r="AJ289" s="95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2:50" s="120" customFormat="1">
      <c r="B290" s="81"/>
      <c r="C290" s="82"/>
      <c r="D290" s="82"/>
      <c r="E290" s="88"/>
      <c r="F290"/>
      <c r="G290" s="88"/>
      <c r="H290" s="88"/>
      <c r="I290" s="88"/>
      <c r="J290" s="88"/>
      <c r="K290" s="88"/>
      <c r="L290"/>
      <c r="M290"/>
      <c r="N290"/>
      <c r="O290"/>
      <c r="P290" s="88"/>
      <c r="Q290" s="122"/>
      <c r="R290" s="122"/>
      <c r="S290"/>
      <c r="AD290"/>
      <c r="AE290" s="95"/>
      <c r="AF290" s="95"/>
      <c r="AG290" s="95"/>
      <c r="AH290" s="95"/>
      <c r="AI290" s="95"/>
      <c r="AJ290" s="95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2:50" s="120" customFormat="1">
      <c r="B291" s="81"/>
      <c r="C291" s="82"/>
      <c r="D291" s="82"/>
      <c r="E291" s="88"/>
      <c r="F291"/>
      <c r="G291" s="88"/>
      <c r="H291" s="88"/>
      <c r="I291" s="88"/>
      <c r="J291" s="88"/>
      <c r="K291" s="88"/>
      <c r="L291"/>
      <c r="M291"/>
      <c r="N291"/>
      <c r="O291"/>
      <c r="P291" s="88"/>
      <c r="Q291" s="122"/>
      <c r="R291" s="122"/>
      <c r="S291"/>
      <c r="AD291"/>
      <c r="AE291" s="95"/>
      <c r="AF291" s="95"/>
      <c r="AG291" s="95"/>
      <c r="AH291" s="95"/>
      <c r="AI291" s="95"/>
      <c r="AJ291" s="95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2:50" s="120" customFormat="1">
      <c r="B292" s="81"/>
      <c r="C292" s="82"/>
      <c r="D292" s="82"/>
      <c r="E292" s="88"/>
      <c r="F292"/>
      <c r="G292" s="88"/>
      <c r="H292" s="88"/>
      <c r="I292" s="88"/>
      <c r="J292" s="88"/>
      <c r="K292" s="88"/>
      <c r="L292"/>
      <c r="M292"/>
      <c r="N292"/>
      <c r="O292"/>
      <c r="P292" s="88"/>
      <c r="Q292" s="122"/>
      <c r="R292" s="122"/>
      <c r="S292"/>
      <c r="AD292"/>
      <c r="AE292" s="95"/>
      <c r="AF292" s="95"/>
      <c r="AG292" s="95"/>
      <c r="AH292" s="95"/>
      <c r="AI292" s="95"/>
      <c r="AJ292" s="95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2:50" s="120" customFormat="1">
      <c r="B293" s="81"/>
      <c r="C293" s="82"/>
      <c r="D293" s="82"/>
      <c r="E293" s="88"/>
      <c r="F293"/>
      <c r="G293" s="88"/>
      <c r="H293" s="88"/>
      <c r="I293" s="88"/>
      <c r="J293" s="88"/>
      <c r="K293" s="88"/>
      <c r="L293"/>
      <c r="M293"/>
      <c r="N293"/>
      <c r="O293"/>
      <c r="P293" s="88"/>
      <c r="Q293" s="122"/>
      <c r="R293" s="122"/>
      <c r="S293"/>
      <c r="AD293"/>
      <c r="AE293" s="95"/>
      <c r="AF293" s="95"/>
      <c r="AG293" s="95"/>
      <c r="AH293" s="95"/>
      <c r="AI293" s="95"/>
      <c r="AJ293" s="95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2:50" s="120" customFormat="1">
      <c r="B294" s="81"/>
      <c r="C294" s="82"/>
      <c r="D294" s="82"/>
      <c r="E294" s="88"/>
      <c r="F294"/>
      <c r="G294" s="88"/>
      <c r="H294" s="88"/>
      <c r="I294" s="88"/>
      <c r="J294" s="88"/>
      <c r="K294" s="88"/>
      <c r="L294"/>
      <c r="M294"/>
      <c r="N294"/>
      <c r="O294"/>
      <c r="P294" s="88"/>
      <c r="Q294" s="122"/>
      <c r="R294" s="122"/>
      <c r="S294"/>
      <c r="AD294"/>
      <c r="AE294" s="95"/>
      <c r="AF294" s="95"/>
      <c r="AG294" s="95"/>
      <c r="AH294" s="95"/>
      <c r="AI294" s="95"/>
      <c r="AJ294" s="95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2:50" s="120" customFormat="1">
      <c r="B295" s="81"/>
      <c r="C295" s="82"/>
      <c r="D295" s="82"/>
      <c r="E295" s="88"/>
      <c r="F295"/>
      <c r="G295" s="88"/>
      <c r="H295" s="88"/>
      <c r="I295" s="88"/>
      <c r="J295" s="88"/>
      <c r="K295" s="88"/>
      <c r="L295"/>
      <c r="M295"/>
      <c r="N295"/>
      <c r="O295"/>
      <c r="P295" s="88"/>
      <c r="Q295" s="122"/>
      <c r="R295" s="122"/>
      <c r="S295"/>
      <c r="AD295"/>
      <c r="AE295" s="95"/>
      <c r="AF295" s="95"/>
      <c r="AG295" s="95"/>
      <c r="AH295" s="95"/>
      <c r="AI295" s="95"/>
      <c r="AJ295" s="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2:50" s="120" customFormat="1">
      <c r="B296" s="81"/>
      <c r="C296" s="82"/>
      <c r="D296" s="82"/>
      <c r="E296" s="88"/>
      <c r="F296"/>
      <c r="G296" s="88"/>
      <c r="H296" s="88"/>
      <c r="I296" s="88"/>
      <c r="J296" s="88"/>
      <c r="K296" s="88"/>
      <c r="L296"/>
      <c r="M296"/>
      <c r="N296"/>
      <c r="O296"/>
      <c r="P296" s="88"/>
      <c r="Q296" s="122"/>
      <c r="R296" s="122"/>
      <c r="S296"/>
      <c r="AD296"/>
      <c r="AE296" s="95"/>
      <c r="AF296" s="95"/>
      <c r="AG296" s="95"/>
      <c r="AH296" s="95"/>
      <c r="AI296" s="95"/>
      <c r="AJ296" s="95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2:50" s="120" customFormat="1">
      <c r="B297" s="81"/>
      <c r="C297" s="82"/>
      <c r="D297" s="82"/>
      <c r="E297" s="88"/>
      <c r="F297"/>
      <c r="G297" s="88"/>
      <c r="H297" s="88"/>
      <c r="I297" s="88"/>
      <c r="J297" s="88"/>
      <c r="K297" s="88"/>
      <c r="L297"/>
      <c r="M297"/>
      <c r="N297"/>
      <c r="O297"/>
      <c r="P297" s="88"/>
      <c r="Q297" s="122"/>
      <c r="R297" s="122"/>
      <c r="S297"/>
      <c r="AD297"/>
      <c r="AE297" s="95"/>
      <c r="AF297" s="95"/>
      <c r="AG297" s="95"/>
      <c r="AH297" s="95"/>
      <c r="AI297" s="95"/>
      <c r="AJ297" s="95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2:50" s="120" customFormat="1">
      <c r="B298" s="81"/>
      <c r="C298" s="82"/>
      <c r="D298" s="82"/>
      <c r="E298" s="88"/>
      <c r="F298"/>
      <c r="G298" s="88"/>
      <c r="H298" s="88"/>
      <c r="I298" s="88"/>
      <c r="J298" s="88"/>
      <c r="K298" s="88"/>
      <c r="L298"/>
      <c r="M298"/>
      <c r="N298"/>
      <c r="O298"/>
      <c r="P298" s="88"/>
      <c r="Q298" s="122"/>
      <c r="R298" s="122"/>
      <c r="S298"/>
      <c r="AD298"/>
      <c r="AE298" s="95"/>
      <c r="AF298" s="95"/>
      <c r="AG298" s="95"/>
      <c r="AH298" s="95"/>
      <c r="AI298" s="95"/>
      <c r="AJ298" s="95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2:50" s="120" customFormat="1">
      <c r="B299" s="81"/>
      <c r="C299" s="82"/>
      <c r="D299" s="82"/>
      <c r="E299" s="88"/>
      <c r="F299"/>
      <c r="G299" s="88"/>
      <c r="H299" s="88"/>
      <c r="I299" s="88"/>
      <c r="J299" s="88"/>
      <c r="K299" s="88"/>
      <c r="L299"/>
      <c r="M299"/>
      <c r="N299"/>
      <c r="O299"/>
      <c r="P299" s="88"/>
      <c r="Q299" s="122"/>
      <c r="R299" s="122"/>
      <c r="S299"/>
      <c r="AD299"/>
      <c r="AE299" s="95"/>
      <c r="AF299" s="95"/>
      <c r="AG299" s="95"/>
      <c r="AH299" s="95"/>
      <c r="AI299" s="95"/>
      <c r="AJ299" s="95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2:50" s="120" customFormat="1">
      <c r="B300" s="81"/>
      <c r="C300" s="82"/>
      <c r="D300" s="82"/>
      <c r="E300" s="88"/>
      <c r="F300"/>
      <c r="G300" s="88"/>
      <c r="H300" s="88"/>
      <c r="I300" s="88"/>
      <c r="J300" s="88"/>
      <c r="K300" s="88"/>
      <c r="L300"/>
      <c r="M300"/>
      <c r="N300"/>
      <c r="O300"/>
      <c r="P300" s="88"/>
      <c r="Q300" s="122"/>
      <c r="R300" s="122"/>
      <c r="S300"/>
      <c r="AD300"/>
      <c r="AE300" s="95"/>
      <c r="AF300" s="95"/>
      <c r="AG300" s="95"/>
      <c r="AH300" s="95"/>
      <c r="AI300" s="95"/>
      <c r="AJ300" s="95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2:50" s="120" customFormat="1">
      <c r="B301" s="81"/>
      <c r="C301" s="82"/>
      <c r="D301" s="82"/>
      <c r="E301" s="88"/>
      <c r="F301"/>
      <c r="G301" s="88"/>
      <c r="H301" s="88"/>
      <c r="I301" s="88"/>
      <c r="J301" s="88"/>
      <c r="K301" s="88"/>
      <c r="L301"/>
      <c r="M301"/>
      <c r="N301"/>
      <c r="O301"/>
      <c r="P301" s="88"/>
      <c r="Q301" s="122"/>
      <c r="R301" s="122"/>
      <c r="S301"/>
      <c r="AD301"/>
      <c r="AE301" s="95"/>
      <c r="AF301" s="95"/>
      <c r="AG301" s="95"/>
      <c r="AH301" s="95"/>
      <c r="AI301" s="95"/>
      <c r="AJ301" s="95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2:50" s="120" customFormat="1">
      <c r="B302" s="81"/>
      <c r="C302" s="82"/>
      <c r="D302" s="82"/>
      <c r="E302" s="88"/>
      <c r="F302"/>
      <c r="G302" s="88"/>
      <c r="H302" s="88"/>
      <c r="I302" s="88"/>
      <c r="J302" s="88"/>
      <c r="K302" s="88"/>
      <c r="L302"/>
      <c r="M302"/>
      <c r="N302"/>
      <c r="O302"/>
      <c r="P302" s="88"/>
      <c r="Q302" s="122"/>
      <c r="R302" s="122"/>
      <c r="S302"/>
      <c r="AD302"/>
      <c r="AE302" s="95"/>
      <c r="AF302" s="95"/>
      <c r="AG302" s="95"/>
      <c r="AH302" s="95"/>
      <c r="AI302" s="95"/>
      <c r="AJ302" s="95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2:50" s="120" customFormat="1">
      <c r="B303" s="81"/>
      <c r="C303" s="82"/>
      <c r="D303" s="82"/>
      <c r="E303" s="88"/>
      <c r="F303"/>
      <c r="G303" s="88"/>
      <c r="H303" s="88"/>
      <c r="I303" s="88"/>
      <c r="J303" s="88"/>
      <c r="K303" s="88"/>
      <c r="L303"/>
      <c r="M303"/>
      <c r="N303"/>
      <c r="O303"/>
      <c r="P303" s="88"/>
      <c r="Q303" s="122"/>
      <c r="R303" s="122"/>
      <c r="S303"/>
      <c r="AD303"/>
      <c r="AE303" s="95"/>
      <c r="AF303" s="95"/>
      <c r="AG303" s="95"/>
      <c r="AH303" s="95"/>
      <c r="AI303" s="95"/>
      <c r="AJ303" s="95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2:50" s="120" customFormat="1">
      <c r="B304" s="81"/>
      <c r="C304" s="82"/>
      <c r="D304" s="82"/>
      <c r="E304" s="88"/>
      <c r="F304"/>
      <c r="G304" s="88"/>
      <c r="H304" s="88"/>
      <c r="I304" s="88"/>
      <c r="J304" s="88"/>
      <c r="K304" s="88"/>
      <c r="L304"/>
      <c r="M304"/>
      <c r="N304"/>
      <c r="O304"/>
      <c r="P304" s="88"/>
      <c r="Q304" s="122"/>
      <c r="R304" s="122"/>
      <c r="S304"/>
      <c r="AD304"/>
      <c r="AE304" s="95"/>
      <c r="AF304" s="95"/>
      <c r="AG304" s="95"/>
      <c r="AH304" s="95"/>
      <c r="AI304" s="95"/>
      <c r="AJ304" s="95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2:50" s="120" customFormat="1">
      <c r="B305" s="81"/>
      <c r="C305" s="82"/>
      <c r="D305" s="82"/>
      <c r="E305" s="88"/>
      <c r="F305"/>
      <c r="G305" s="88"/>
      <c r="H305" s="88"/>
      <c r="I305" s="88"/>
      <c r="J305" s="88"/>
      <c r="K305" s="88"/>
      <c r="L305"/>
      <c r="M305"/>
      <c r="N305"/>
      <c r="O305"/>
      <c r="P305" s="88"/>
      <c r="Q305" s="122"/>
      <c r="R305" s="122"/>
      <c r="S305"/>
      <c r="AD305"/>
      <c r="AE305" s="95"/>
      <c r="AF305" s="95"/>
      <c r="AG305" s="95"/>
      <c r="AH305" s="95"/>
      <c r="AI305" s="95"/>
      <c r="AJ305" s="9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2:50" s="120" customFormat="1">
      <c r="B306" s="81"/>
      <c r="C306" s="82"/>
      <c r="D306" s="82"/>
      <c r="E306" s="88"/>
      <c r="F306"/>
      <c r="G306" s="88"/>
      <c r="H306" s="88"/>
      <c r="I306" s="88"/>
      <c r="J306" s="88"/>
      <c r="K306" s="88"/>
      <c r="L306"/>
      <c r="M306"/>
      <c r="N306"/>
      <c r="O306"/>
      <c r="P306" s="88"/>
      <c r="Q306" s="122"/>
      <c r="R306" s="122"/>
      <c r="S306"/>
      <c r="AD306"/>
      <c r="AE306" s="95"/>
      <c r="AF306" s="95"/>
      <c r="AG306" s="95"/>
      <c r="AH306" s="95"/>
      <c r="AI306" s="95"/>
      <c r="AJ306" s="95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2:50" s="120" customFormat="1">
      <c r="B307" s="81"/>
      <c r="C307" s="82"/>
      <c r="D307" s="82"/>
      <c r="E307" s="88"/>
      <c r="F307"/>
      <c r="G307" s="88"/>
      <c r="H307" s="88"/>
      <c r="I307" s="88"/>
      <c r="J307" s="88"/>
      <c r="K307" s="88"/>
      <c r="L307"/>
      <c r="M307"/>
      <c r="N307"/>
      <c r="O307"/>
      <c r="P307" s="88"/>
      <c r="Q307" s="122"/>
      <c r="R307" s="122"/>
      <c r="S307"/>
      <c r="AD307"/>
      <c r="AE307" s="95"/>
      <c r="AF307" s="95"/>
      <c r="AG307" s="95"/>
      <c r="AH307" s="95"/>
      <c r="AI307" s="95"/>
      <c r="AJ307" s="95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2:50" s="120" customFormat="1">
      <c r="B308" s="81"/>
      <c r="C308" s="82"/>
      <c r="D308" s="82"/>
      <c r="E308" s="88"/>
      <c r="F308"/>
      <c r="G308" s="88"/>
      <c r="H308" s="88"/>
      <c r="I308" s="88"/>
      <c r="J308" s="88"/>
      <c r="K308" s="88"/>
      <c r="L308"/>
      <c r="M308"/>
      <c r="N308"/>
      <c r="O308"/>
      <c r="P308" s="88"/>
      <c r="Q308" s="122"/>
      <c r="R308" s="122"/>
      <c r="S308"/>
      <c r="AD308"/>
      <c r="AE308" s="95"/>
      <c r="AF308" s="95"/>
      <c r="AG308" s="95"/>
      <c r="AH308" s="95"/>
      <c r="AI308" s="95"/>
      <c r="AJ308" s="95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2:50" s="120" customFormat="1">
      <c r="B309" s="81"/>
      <c r="C309" s="82"/>
      <c r="D309" s="82"/>
      <c r="E309" s="88"/>
      <c r="F309"/>
      <c r="G309" s="88"/>
      <c r="H309" s="88"/>
      <c r="I309" s="88"/>
      <c r="J309" s="88"/>
      <c r="K309" s="88"/>
      <c r="L309"/>
      <c r="M309"/>
      <c r="N309"/>
      <c r="O309"/>
      <c r="P309" s="88"/>
      <c r="Q309" s="122"/>
      <c r="R309" s="122"/>
      <c r="S309"/>
      <c r="AD309"/>
      <c r="AE309" s="95"/>
      <c r="AF309" s="95"/>
      <c r="AG309" s="95"/>
      <c r="AH309" s="95"/>
      <c r="AI309" s="95"/>
      <c r="AJ309" s="95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2:50" s="120" customFormat="1">
      <c r="B310" s="81"/>
      <c r="C310" s="82"/>
      <c r="D310" s="82"/>
      <c r="E310" s="88"/>
      <c r="F310"/>
      <c r="G310" s="88"/>
      <c r="H310" s="88"/>
      <c r="I310" s="88"/>
      <c r="J310" s="88"/>
      <c r="K310" s="88"/>
      <c r="L310"/>
      <c r="M310"/>
      <c r="N310"/>
      <c r="O310"/>
      <c r="P310" s="88"/>
      <c r="Q310" s="122"/>
      <c r="R310" s="122"/>
      <c r="S310"/>
      <c r="AD310"/>
      <c r="AE310" s="95"/>
      <c r="AF310" s="95"/>
      <c r="AG310" s="95"/>
      <c r="AH310" s="95"/>
      <c r="AI310" s="95"/>
      <c r="AJ310" s="95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2:50" s="120" customFormat="1">
      <c r="B311" s="81"/>
      <c r="C311" s="82"/>
      <c r="D311" s="82"/>
      <c r="E311" s="88"/>
      <c r="F311"/>
      <c r="G311" s="88"/>
      <c r="H311" s="88"/>
      <c r="I311" s="88"/>
      <c r="J311" s="88"/>
      <c r="K311" s="88"/>
      <c r="L311"/>
      <c r="M311"/>
      <c r="N311"/>
      <c r="O311"/>
      <c r="P311" s="88"/>
      <c r="Q311" s="122"/>
      <c r="R311" s="122"/>
      <c r="S311"/>
      <c r="AD311"/>
      <c r="AE311" s="95"/>
      <c r="AF311" s="95"/>
      <c r="AG311" s="95"/>
      <c r="AH311" s="95"/>
      <c r="AI311" s="95"/>
      <c r="AJ311" s="95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2:50" s="120" customFormat="1">
      <c r="B312" s="81"/>
      <c r="C312" s="82"/>
      <c r="D312" s="82"/>
      <c r="E312" s="88"/>
      <c r="F312"/>
      <c r="G312" s="88"/>
      <c r="H312" s="88"/>
      <c r="I312" s="88"/>
      <c r="J312" s="88"/>
      <c r="K312" s="88"/>
      <c r="L312"/>
      <c r="M312"/>
      <c r="N312"/>
      <c r="O312"/>
      <c r="P312" s="88"/>
      <c r="Q312" s="122"/>
      <c r="R312" s="122"/>
      <c r="S312"/>
      <c r="AD312"/>
      <c r="AE312" s="95"/>
      <c r="AF312" s="95"/>
      <c r="AG312" s="95"/>
      <c r="AH312" s="95"/>
      <c r="AI312" s="95"/>
      <c r="AJ312" s="95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2:50" s="120" customFormat="1">
      <c r="B313" s="81"/>
      <c r="C313" s="82"/>
      <c r="D313" s="82"/>
      <c r="E313" s="88"/>
      <c r="F313"/>
      <c r="G313" s="88"/>
      <c r="H313" s="88"/>
      <c r="I313" s="88"/>
      <c r="J313" s="88"/>
      <c r="K313" s="88"/>
      <c r="L313"/>
      <c r="M313"/>
      <c r="N313"/>
      <c r="O313"/>
      <c r="P313" s="88"/>
      <c r="Q313" s="122"/>
      <c r="R313" s="122"/>
      <c r="S313"/>
      <c r="AD313"/>
      <c r="AE313" s="95"/>
      <c r="AF313" s="95"/>
      <c r="AG313" s="95"/>
      <c r="AH313" s="95"/>
      <c r="AI313" s="95"/>
      <c r="AJ313" s="95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2:50" s="120" customFormat="1">
      <c r="B314" s="81"/>
      <c r="C314" s="82"/>
      <c r="D314" s="82"/>
      <c r="E314" s="88"/>
      <c r="F314"/>
      <c r="G314" s="88"/>
      <c r="H314" s="88"/>
      <c r="I314" s="88"/>
      <c r="J314" s="88"/>
      <c r="K314" s="88"/>
      <c r="L314"/>
      <c r="M314"/>
      <c r="N314"/>
      <c r="O314"/>
      <c r="P314" s="88"/>
      <c r="Q314" s="122"/>
      <c r="R314" s="122"/>
      <c r="S314"/>
      <c r="AD314"/>
      <c r="AE314" s="95"/>
      <c r="AF314" s="95"/>
      <c r="AG314" s="95"/>
      <c r="AH314" s="95"/>
      <c r="AI314" s="95"/>
      <c r="AJ314" s="95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2:50" s="120" customFormat="1">
      <c r="B315" s="81"/>
      <c r="C315" s="82"/>
      <c r="D315" s="82"/>
      <c r="E315" s="88"/>
      <c r="F315"/>
      <c r="G315" s="88"/>
      <c r="H315" s="88"/>
      <c r="I315" s="88"/>
      <c r="J315" s="88"/>
      <c r="K315" s="88"/>
      <c r="L315"/>
      <c r="M315"/>
      <c r="N315"/>
      <c r="O315"/>
      <c r="P315" s="88"/>
      <c r="Q315" s="122"/>
      <c r="R315" s="122"/>
      <c r="S315"/>
      <c r="AD315"/>
      <c r="AE315" s="95"/>
      <c r="AF315" s="95"/>
      <c r="AG315" s="95"/>
      <c r="AH315" s="95"/>
      <c r="AI315" s="95"/>
      <c r="AJ315" s="9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2:50" s="120" customFormat="1">
      <c r="B316" s="81"/>
      <c r="C316" s="82"/>
      <c r="D316" s="82"/>
      <c r="E316" s="88"/>
      <c r="F316"/>
      <c r="G316" s="88"/>
      <c r="H316" s="88"/>
      <c r="I316" s="88"/>
      <c r="J316" s="88"/>
      <c r="K316" s="88"/>
      <c r="L316"/>
      <c r="M316"/>
      <c r="N316"/>
      <c r="O316"/>
      <c r="P316" s="88"/>
      <c r="Q316" s="122"/>
      <c r="R316" s="122"/>
      <c r="S316"/>
      <c r="AD316"/>
      <c r="AE316" s="95"/>
      <c r="AF316" s="95"/>
      <c r="AG316" s="95"/>
      <c r="AH316" s="95"/>
      <c r="AI316" s="95"/>
      <c r="AJ316" s="95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2:50" s="120" customFormat="1">
      <c r="B317" s="81"/>
      <c r="C317" s="82"/>
      <c r="D317" s="82"/>
      <c r="E317" s="88"/>
      <c r="F317"/>
      <c r="G317" s="88"/>
      <c r="H317" s="88"/>
      <c r="I317" s="88"/>
      <c r="J317" s="88"/>
      <c r="K317" s="88"/>
      <c r="L317"/>
      <c r="M317"/>
      <c r="N317"/>
      <c r="O317"/>
      <c r="P317" s="88"/>
      <c r="Q317" s="122"/>
      <c r="R317" s="122"/>
      <c r="S317"/>
      <c r="AD317"/>
      <c r="AE317" s="95"/>
      <c r="AF317" s="95"/>
      <c r="AG317" s="95"/>
      <c r="AH317" s="95"/>
      <c r="AI317" s="95"/>
      <c r="AJ317" s="95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2:50" s="120" customFormat="1">
      <c r="B318" s="81"/>
      <c r="C318" s="82"/>
      <c r="D318" s="82"/>
      <c r="E318" s="88"/>
      <c r="F318"/>
      <c r="G318" s="88"/>
      <c r="H318" s="88"/>
      <c r="I318" s="88"/>
      <c r="J318" s="88"/>
      <c r="K318" s="88"/>
      <c r="L318"/>
      <c r="M318"/>
      <c r="N318"/>
      <c r="O318"/>
      <c r="P318" s="88"/>
      <c r="Q318" s="122"/>
      <c r="R318" s="122"/>
      <c r="S318"/>
      <c r="AD318"/>
      <c r="AE318" s="95"/>
      <c r="AF318" s="95"/>
      <c r="AG318" s="95"/>
      <c r="AH318" s="95"/>
      <c r="AI318" s="95"/>
      <c r="AJ318" s="95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2:50" s="120" customFormat="1">
      <c r="B319" s="81"/>
      <c r="C319" s="82"/>
      <c r="D319" s="82"/>
      <c r="E319" s="88"/>
      <c r="F319"/>
      <c r="G319" s="88"/>
      <c r="H319" s="88"/>
      <c r="I319" s="88"/>
      <c r="J319" s="88"/>
      <c r="K319" s="88"/>
      <c r="L319"/>
      <c r="M319"/>
      <c r="N319"/>
      <c r="O319"/>
      <c r="P319" s="88"/>
      <c r="Q319" s="122"/>
      <c r="R319" s="122"/>
      <c r="S319"/>
      <c r="AD319"/>
      <c r="AE319" s="95"/>
      <c r="AF319" s="95"/>
      <c r="AG319" s="95"/>
      <c r="AH319" s="95"/>
      <c r="AI319" s="95"/>
      <c r="AJ319" s="95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2:50" s="120" customFormat="1">
      <c r="B320" s="81"/>
      <c r="C320" s="82"/>
      <c r="D320" s="82"/>
      <c r="E320" s="88"/>
      <c r="F320"/>
      <c r="G320" s="88"/>
      <c r="H320" s="88"/>
      <c r="I320" s="88"/>
      <c r="J320" s="88"/>
      <c r="K320" s="88"/>
      <c r="L320"/>
      <c r="M320"/>
      <c r="N320"/>
      <c r="O320"/>
      <c r="P320" s="88"/>
      <c r="Q320" s="122"/>
      <c r="R320" s="122"/>
      <c r="S320"/>
      <c r="AD320"/>
      <c r="AE320" s="95"/>
      <c r="AF320" s="95"/>
      <c r="AG320" s="95"/>
      <c r="AH320" s="95"/>
      <c r="AI320" s="95"/>
      <c r="AJ320" s="95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2:50" s="120" customFormat="1">
      <c r="B321" s="81"/>
      <c r="C321" s="82"/>
      <c r="D321" s="82"/>
      <c r="E321" s="88"/>
      <c r="F321"/>
      <c r="G321" s="88"/>
      <c r="H321" s="88"/>
      <c r="I321" s="88"/>
      <c r="J321" s="88"/>
      <c r="K321" s="88"/>
      <c r="L321"/>
      <c r="M321"/>
      <c r="N321"/>
      <c r="O321"/>
      <c r="P321" s="88"/>
      <c r="Q321" s="122"/>
      <c r="R321" s="122"/>
      <c r="S321"/>
      <c r="AD321"/>
      <c r="AE321" s="95"/>
      <c r="AF321" s="95"/>
      <c r="AG321" s="95"/>
      <c r="AH321" s="95"/>
      <c r="AI321" s="95"/>
      <c r="AJ321" s="95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2:50" s="120" customFormat="1">
      <c r="B322" s="81"/>
      <c r="C322" s="82"/>
      <c r="D322" s="82"/>
      <c r="E322" s="88"/>
      <c r="F322"/>
      <c r="G322" s="88"/>
      <c r="H322" s="88"/>
      <c r="I322" s="88"/>
      <c r="J322" s="88"/>
      <c r="K322" s="88"/>
      <c r="L322"/>
      <c r="M322"/>
      <c r="N322"/>
      <c r="O322"/>
      <c r="P322" s="88"/>
      <c r="Q322" s="122"/>
      <c r="R322" s="122"/>
      <c r="S322"/>
      <c r="AD322"/>
      <c r="AE322" s="95"/>
      <c r="AF322" s="95"/>
      <c r="AG322" s="95"/>
      <c r="AH322" s="95"/>
      <c r="AI322" s="95"/>
      <c r="AJ322" s="95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2:50" s="120" customFormat="1">
      <c r="B323" s="81"/>
      <c r="C323" s="82"/>
      <c r="D323" s="82"/>
      <c r="E323" s="88"/>
      <c r="F323"/>
      <c r="G323" s="88"/>
      <c r="H323" s="88"/>
      <c r="I323" s="88"/>
      <c r="J323" s="88"/>
      <c r="K323" s="88"/>
      <c r="L323"/>
      <c r="M323"/>
      <c r="N323"/>
      <c r="O323"/>
      <c r="P323" s="88"/>
      <c r="Q323" s="122"/>
      <c r="R323" s="122"/>
      <c r="S323"/>
      <c r="AD323"/>
      <c r="AE323" s="95"/>
      <c r="AF323" s="95"/>
      <c r="AG323" s="95"/>
      <c r="AH323" s="95"/>
      <c r="AI323" s="95"/>
      <c r="AJ323" s="95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2:50" s="120" customFormat="1">
      <c r="B324" s="81"/>
      <c r="C324" s="82"/>
      <c r="D324" s="82"/>
      <c r="E324" s="88"/>
      <c r="F324"/>
      <c r="G324" s="88"/>
      <c r="H324" s="88"/>
      <c r="I324" s="88"/>
      <c r="J324" s="88"/>
      <c r="K324" s="88"/>
      <c r="L324"/>
      <c r="M324"/>
      <c r="N324"/>
      <c r="O324"/>
      <c r="P324" s="88"/>
      <c r="Q324" s="122"/>
      <c r="R324" s="122"/>
      <c r="S324"/>
      <c r="AD324"/>
      <c r="AE324" s="95"/>
      <c r="AF324" s="95"/>
      <c r="AG324" s="95"/>
      <c r="AH324" s="95"/>
      <c r="AI324" s="95"/>
      <c r="AJ324" s="95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2:50" s="120" customFormat="1">
      <c r="B325" s="81"/>
      <c r="C325" s="82"/>
      <c r="D325" s="82"/>
      <c r="E325" s="88"/>
      <c r="F325"/>
      <c r="G325" s="88"/>
      <c r="H325" s="88"/>
      <c r="I325" s="88"/>
      <c r="J325" s="88"/>
      <c r="K325" s="88"/>
      <c r="L325"/>
      <c r="M325"/>
      <c r="N325"/>
      <c r="O325"/>
      <c r="P325" s="88"/>
      <c r="Q325" s="122"/>
      <c r="R325" s="122"/>
      <c r="S325"/>
      <c r="AD325"/>
      <c r="AE325" s="95"/>
      <c r="AF325" s="95"/>
      <c r="AG325" s="95"/>
      <c r="AH325" s="95"/>
      <c r="AI325" s="95"/>
      <c r="AJ325" s="9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2:50" s="120" customFormat="1">
      <c r="B326" s="81"/>
      <c r="C326" s="82"/>
      <c r="D326" s="82"/>
      <c r="E326" s="88"/>
      <c r="F326"/>
      <c r="G326" s="88"/>
      <c r="H326" s="88"/>
      <c r="I326" s="88"/>
      <c r="J326" s="88"/>
      <c r="K326" s="88"/>
      <c r="L326"/>
      <c r="M326"/>
      <c r="N326"/>
      <c r="O326"/>
      <c r="P326" s="88"/>
      <c r="Q326" s="122"/>
      <c r="R326" s="122"/>
      <c r="S326"/>
      <c r="AD326"/>
      <c r="AE326" s="95"/>
      <c r="AF326" s="95"/>
      <c r="AG326" s="95"/>
      <c r="AH326" s="95"/>
      <c r="AI326" s="95"/>
      <c r="AJ326" s="95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2:50" s="120" customFormat="1">
      <c r="B327" s="81"/>
      <c r="C327" s="82"/>
      <c r="D327" s="82"/>
      <c r="E327" s="88"/>
      <c r="F327"/>
      <c r="G327" s="88"/>
      <c r="H327" s="88"/>
      <c r="I327" s="88"/>
      <c r="J327" s="88"/>
      <c r="K327" s="88"/>
      <c r="L327"/>
      <c r="M327"/>
      <c r="N327"/>
      <c r="O327"/>
      <c r="P327" s="88"/>
      <c r="Q327" s="122"/>
      <c r="R327" s="122"/>
      <c r="S327"/>
      <c r="AD327"/>
      <c r="AE327" s="95"/>
      <c r="AF327" s="95"/>
      <c r="AG327" s="95"/>
      <c r="AH327" s="95"/>
      <c r="AI327" s="95"/>
      <c r="AJ327" s="95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2:50" s="120" customFormat="1">
      <c r="B328" s="81"/>
      <c r="C328" s="82"/>
      <c r="D328" s="82"/>
      <c r="E328" s="88"/>
      <c r="F328"/>
      <c r="G328" s="88"/>
      <c r="H328" s="88"/>
      <c r="I328" s="88"/>
      <c r="J328" s="88"/>
      <c r="K328" s="88"/>
      <c r="L328"/>
      <c r="M328"/>
      <c r="N328"/>
      <c r="O328"/>
      <c r="P328" s="88"/>
      <c r="Q328" s="122"/>
      <c r="R328" s="122"/>
      <c r="S328"/>
      <c r="AD328"/>
      <c r="AE328" s="95"/>
      <c r="AF328" s="95"/>
      <c r="AG328" s="95"/>
      <c r="AH328" s="95"/>
      <c r="AI328" s="95"/>
      <c r="AJ328" s="95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2:50" s="120" customFormat="1">
      <c r="B329" s="81"/>
      <c r="C329" s="82"/>
      <c r="D329" s="82"/>
      <c r="E329" s="88"/>
      <c r="F329"/>
      <c r="G329" s="88"/>
      <c r="H329" s="88"/>
      <c r="I329" s="88"/>
      <c r="J329" s="88"/>
      <c r="K329" s="88"/>
      <c r="L329"/>
      <c r="M329"/>
      <c r="N329"/>
      <c r="O329"/>
      <c r="P329" s="88"/>
      <c r="Q329" s="122"/>
      <c r="R329" s="122"/>
      <c r="S329"/>
      <c r="AD329"/>
      <c r="AE329" s="95"/>
      <c r="AF329" s="95"/>
      <c r="AG329" s="95"/>
      <c r="AH329" s="95"/>
      <c r="AI329" s="95"/>
      <c r="AJ329" s="95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2:50" s="120" customFormat="1">
      <c r="B330" s="81"/>
      <c r="C330" s="82"/>
      <c r="D330" s="82"/>
      <c r="E330" s="88"/>
      <c r="F330"/>
      <c r="G330" s="88"/>
      <c r="H330" s="88"/>
      <c r="I330" s="88"/>
      <c r="J330" s="88"/>
      <c r="K330" s="88"/>
      <c r="L330"/>
      <c r="M330"/>
      <c r="N330"/>
      <c r="O330"/>
      <c r="P330" s="88"/>
      <c r="Q330" s="122"/>
      <c r="R330" s="122"/>
      <c r="S330"/>
      <c r="AD330"/>
      <c r="AE330" s="95"/>
      <c r="AF330" s="95"/>
      <c r="AG330" s="95"/>
      <c r="AH330" s="95"/>
      <c r="AI330" s="95"/>
      <c r="AJ330" s="95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2:50" s="120" customFormat="1">
      <c r="B331" s="81"/>
      <c r="C331" s="82"/>
      <c r="D331" s="82"/>
      <c r="E331" s="88"/>
      <c r="F331"/>
      <c r="G331" s="88"/>
      <c r="H331" s="88"/>
      <c r="I331" s="88"/>
      <c r="J331" s="88"/>
      <c r="K331" s="88"/>
      <c r="L331"/>
      <c r="M331"/>
      <c r="N331"/>
      <c r="O331"/>
      <c r="P331" s="88"/>
      <c r="Q331" s="122"/>
      <c r="R331" s="122"/>
      <c r="S331"/>
      <c r="AD331"/>
      <c r="AE331" s="95"/>
      <c r="AF331" s="95"/>
      <c r="AG331" s="95"/>
      <c r="AH331" s="95"/>
      <c r="AI331" s="95"/>
      <c r="AJ331" s="95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2:50" s="120" customFormat="1">
      <c r="B332" s="81"/>
      <c r="C332" s="82"/>
      <c r="D332" s="82"/>
      <c r="E332" s="88"/>
      <c r="F332"/>
      <c r="G332" s="88"/>
      <c r="H332" s="88"/>
      <c r="I332" s="88"/>
      <c r="J332" s="88"/>
      <c r="K332" s="88"/>
      <c r="L332"/>
      <c r="M332"/>
      <c r="N332"/>
      <c r="O332"/>
      <c r="P332" s="88"/>
      <c r="Q332" s="122"/>
      <c r="R332" s="122"/>
      <c r="S332"/>
      <c r="AD332"/>
      <c r="AE332" s="95"/>
      <c r="AF332" s="95"/>
      <c r="AG332" s="95"/>
      <c r="AH332" s="95"/>
      <c r="AI332" s="95"/>
      <c r="AJ332" s="95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2:50" s="120" customFormat="1">
      <c r="B333" s="81"/>
      <c r="C333" s="82"/>
      <c r="D333" s="82"/>
      <c r="E333" s="88"/>
      <c r="F333"/>
      <c r="G333" s="88"/>
      <c r="H333" s="88"/>
      <c r="I333" s="88"/>
      <c r="J333" s="88"/>
      <c r="K333" s="88"/>
      <c r="L333"/>
      <c r="M333"/>
      <c r="N333"/>
      <c r="O333"/>
      <c r="P333" s="88"/>
      <c r="Q333" s="122"/>
      <c r="R333" s="122"/>
      <c r="S333"/>
      <c r="AD333"/>
      <c r="AE333" s="95"/>
      <c r="AF333" s="95"/>
      <c r="AG333" s="95"/>
      <c r="AH333" s="95"/>
      <c r="AI333" s="95"/>
      <c r="AJ333" s="95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2:50" s="120" customFormat="1">
      <c r="B334" s="81"/>
      <c r="C334" s="82"/>
      <c r="D334" s="82"/>
      <c r="E334" s="88"/>
      <c r="F334"/>
      <c r="G334" s="88"/>
      <c r="H334" s="88"/>
      <c r="I334" s="88"/>
      <c r="J334" s="88"/>
      <c r="K334" s="88"/>
      <c r="L334"/>
      <c r="M334"/>
      <c r="N334"/>
      <c r="O334"/>
      <c r="P334" s="88"/>
      <c r="Q334" s="122"/>
      <c r="R334" s="122"/>
      <c r="S334"/>
      <c r="AD334"/>
      <c r="AE334" s="95"/>
      <c r="AF334" s="95"/>
      <c r="AG334" s="95"/>
      <c r="AH334" s="95"/>
      <c r="AI334" s="95"/>
      <c r="AJ334" s="95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2:50" s="120" customFormat="1">
      <c r="B335" s="81"/>
      <c r="C335" s="82"/>
      <c r="D335" s="82"/>
      <c r="E335" s="88"/>
      <c r="F335"/>
      <c r="G335" s="88"/>
      <c r="H335" s="88"/>
      <c r="I335" s="88"/>
      <c r="J335" s="88"/>
      <c r="K335" s="88"/>
      <c r="L335"/>
      <c r="M335"/>
      <c r="N335"/>
      <c r="O335"/>
      <c r="P335" s="88"/>
      <c r="Q335" s="122"/>
      <c r="R335" s="122"/>
      <c r="S335"/>
      <c r="AD335"/>
      <c r="AE335" s="95"/>
      <c r="AF335" s="95"/>
      <c r="AG335" s="95"/>
      <c r="AH335" s="95"/>
      <c r="AI335" s="95"/>
      <c r="AJ335" s="9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2:50" s="120" customFormat="1">
      <c r="B336" s="81"/>
      <c r="C336" s="82"/>
      <c r="D336" s="82"/>
      <c r="E336" s="88"/>
      <c r="F336"/>
      <c r="G336" s="88"/>
      <c r="H336" s="88"/>
      <c r="I336" s="88"/>
      <c r="J336" s="88"/>
      <c r="K336" s="88"/>
      <c r="L336"/>
      <c r="M336"/>
      <c r="N336"/>
      <c r="O336"/>
      <c r="P336" s="88"/>
      <c r="Q336" s="122"/>
      <c r="R336" s="122"/>
      <c r="S336"/>
      <c r="AD336"/>
      <c r="AE336" s="95"/>
      <c r="AF336" s="95"/>
      <c r="AG336" s="95"/>
      <c r="AH336" s="95"/>
      <c r="AI336" s="95"/>
      <c r="AJ336" s="95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2:50" s="120" customFormat="1">
      <c r="B337" s="81"/>
      <c r="C337" s="82"/>
      <c r="D337" s="82"/>
      <c r="E337" s="88"/>
      <c r="F337"/>
      <c r="G337" s="88"/>
      <c r="H337" s="88"/>
      <c r="I337" s="88"/>
      <c r="J337" s="88"/>
      <c r="K337" s="88"/>
      <c r="L337"/>
      <c r="M337"/>
      <c r="N337"/>
      <c r="O337"/>
      <c r="P337" s="88"/>
      <c r="Q337" s="122"/>
      <c r="R337" s="122"/>
      <c r="S337"/>
      <c r="AD337"/>
      <c r="AE337" s="95"/>
      <c r="AF337" s="95"/>
      <c r="AG337" s="95"/>
      <c r="AH337" s="95"/>
      <c r="AI337" s="95"/>
      <c r="AJ337" s="95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2:50" s="120" customFormat="1">
      <c r="B338" s="81"/>
      <c r="C338" s="82"/>
      <c r="D338" s="82"/>
      <c r="E338" s="88"/>
      <c r="F338"/>
      <c r="G338" s="88"/>
      <c r="H338" s="88"/>
      <c r="I338" s="88"/>
      <c r="J338" s="88"/>
      <c r="K338" s="88"/>
      <c r="L338"/>
      <c r="M338"/>
      <c r="N338"/>
      <c r="O338"/>
      <c r="P338" s="88"/>
      <c r="Q338" s="122"/>
      <c r="R338" s="122"/>
      <c r="S338"/>
      <c r="AD338"/>
      <c r="AE338" s="95"/>
      <c r="AF338" s="95"/>
      <c r="AG338" s="95"/>
      <c r="AH338" s="95"/>
      <c r="AI338" s="95"/>
      <c r="AJ338" s="95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2:50" s="120" customFormat="1">
      <c r="B339" s="81"/>
      <c r="C339" s="82"/>
      <c r="D339" s="82"/>
      <c r="E339" s="88"/>
      <c r="F339"/>
      <c r="G339" s="88"/>
      <c r="H339" s="88"/>
      <c r="I339" s="88"/>
      <c r="J339" s="88"/>
      <c r="K339" s="88"/>
      <c r="L339"/>
      <c r="M339"/>
      <c r="N339"/>
      <c r="O339"/>
      <c r="P339" s="88"/>
      <c r="Q339" s="122"/>
      <c r="R339" s="122"/>
      <c r="S339"/>
      <c r="AD339"/>
      <c r="AE339" s="95"/>
      <c r="AF339" s="95"/>
      <c r="AG339" s="95"/>
      <c r="AH339" s="95"/>
      <c r="AI339" s="95"/>
      <c r="AJ339" s="95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2:50" s="120" customFormat="1">
      <c r="B340" s="81"/>
      <c r="C340" s="82"/>
      <c r="D340" s="82"/>
      <c r="E340" s="88"/>
      <c r="F340"/>
      <c r="G340" s="88"/>
      <c r="H340" s="88"/>
      <c r="I340" s="88"/>
      <c r="J340" s="88"/>
      <c r="K340" s="88"/>
      <c r="L340"/>
      <c r="M340"/>
      <c r="N340"/>
      <c r="O340"/>
      <c r="P340" s="88"/>
      <c r="Q340" s="122"/>
      <c r="R340" s="122"/>
      <c r="S340"/>
      <c r="AD340"/>
      <c r="AE340" s="95"/>
      <c r="AF340" s="95"/>
      <c r="AG340" s="95"/>
      <c r="AH340" s="95"/>
      <c r="AI340" s="95"/>
      <c r="AJ340" s="95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2:50" s="120" customFormat="1">
      <c r="B341" s="81"/>
      <c r="C341" s="82"/>
      <c r="D341" s="82"/>
      <c r="E341" s="88"/>
      <c r="F341"/>
      <c r="G341" s="88"/>
      <c r="H341" s="88"/>
      <c r="I341" s="88"/>
      <c r="J341" s="88"/>
      <c r="K341" s="88"/>
      <c r="L341"/>
      <c r="M341"/>
      <c r="N341"/>
      <c r="O341"/>
      <c r="P341" s="88"/>
      <c r="Q341" s="122"/>
      <c r="R341" s="122"/>
      <c r="S341"/>
      <c r="AD341"/>
      <c r="AE341" s="95"/>
      <c r="AF341" s="95"/>
      <c r="AG341" s="95"/>
      <c r="AH341" s="95"/>
      <c r="AI341" s="95"/>
      <c r="AJ341" s="95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2:50" s="120" customFormat="1">
      <c r="B342" s="81"/>
      <c r="C342" s="82"/>
      <c r="D342" s="82"/>
      <c r="E342" s="88"/>
      <c r="F342"/>
      <c r="G342" s="88"/>
      <c r="H342" s="88"/>
      <c r="I342" s="88"/>
      <c r="J342" s="88"/>
      <c r="K342" s="88"/>
      <c r="L342"/>
      <c r="M342"/>
      <c r="N342"/>
      <c r="O342"/>
      <c r="P342" s="88"/>
      <c r="Q342" s="122"/>
      <c r="R342" s="122"/>
      <c r="S342"/>
      <c r="AD342"/>
      <c r="AE342" s="95"/>
      <c r="AF342" s="95"/>
      <c r="AG342" s="95"/>
      <c r="AH342" s="95"/>
      <c r="AI342" s="95"/>
      <c r="AJ342" s="95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2:50" s="120" customFormat="1">
      <c r="B343" s="81"/>
      <c r="C343" s="82"/>
      <c r="D343" s="82"/>
      <c r="E343" s="88"/>
      <c r="F343"/>
      <c r="G343" s="88"/>
      <c r="H343" s="88"/>
      <c r="I343" s="88"/>
      <c r="J343" s="88"/>
      <c r="K343" s="88"/>
      <c r="L343"/>
      <c r="M343"/>
      <c r="N343"/>
      <c r="O343"/>
      <c r="P343" s="88"/>
      <c r="Q343" s="122"/>
      <c r="R343" s="122"/>
      <c r="S343"/>
      <c r="AD343"/>
      <c r="AE343" s="95"/>
      <c r="AF343" s="95"/>
      <c r="AG343" s="95"/>
      <c r="AH343" s="95"/>
      <c r="AI343" s="95"/>
      <c r="AJ343" s="95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2:50" s="120" customFormat="1">
      <c r="B344" s="81"/>
      <c r="C344" s="82"/>
      <c r="D344" s="82"/>
      <c r="E344" s="88"/>
      <c r="F344"/>
      <c r="G344" s="88"/>
      <c r="H344" s="88"/>
      <c r="I344" s="88"/>
      <c r="J344" s="88"/>
      <c r="K344" s="88"/>
      <c r="L344"/>
      <c r="M344"/>
      <c r="N344"/>
      <c r="O344"/>
      <c r="P344" s="88"/>
      <c r="Q344" s="122"/>
      <c r="R344" s="122"/>
      <c r="S344"/>
      <c r="AD344"/>
      <c r="AE344" s="95"/>
      <c r="AF344" s="95"/>
      <c r="AG344" s="95"/>
      <c r="AH344" s="95"/>
      <c r="AI344" s="95"/>
      <c r="AJ344" s="95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2:50" s="120" customFormat="1">
      <c r="B345" s="81"/>
      <c r="C345" s="82"/>
      <c r="D345" s="82"/>
      <c r="E345" s="88"/>
      <c r="F345"/>
      <c r="G345" s="88"/>
      <c r="H345" s="88"/>
      <c r="I345" s="88"/>
      <c r="J345" s="88"/>
      <c r="K345" s="88"/>
      <c r="L345"/>
      <c r="M345"/>
      <c r="N345"/>
      <c r="O345"/>
      <c r="P345" s="88"/>
      <c r="Q345" s="122"/>
      <c r="R345" s="122"/>
      <c r="S345"/>
      <c r="AD345"/>
      <c r="AE345" s="95"/>
      <c r="AF345" s="95"/>
      <c r="AG345" s="95"/>
      <c r="AH345" s="95"/>
      <c r="AI345" s="95"/>
      <c r="AJ345" s="9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2:50" s="120" customFormat="1">
      <c r="B346" s="81"/>
      <c r="C346" s="82"/>
      <c r="D346" s="82"/>
      <c r="E346" s="88"/>
      <c r="F346"/>
      <c r="G346" s="88"/>
      <c r="H346" s="88"/>
      <c r="I346" s="88"/>
      <c r="J346" s="88"/>
      <c r="K346" s="88"/>
      <c r="L346"/>
      <c r="M346"/>
      <c r="N346"/>
      <c r="O346"/>
      <c r="P346" s="88"/>
      <c r="Q346" s="122"/>
      <c r="R346" s="122"/>
      <c r="S346"/>
      <c r="AD346"/>
      <c r="AE346" s="95"/>
      <c r="AF346" s="95"/>
      <c r="AG346" s="95"/>
      <c r="AH346" s="95"/>
      <c r="AI346" s="95"/>
      <c r="AJ346" s="95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2:50" s="120" customFormat="1">
      <c r="B347" s="81"/>
      <c r="C347" s="82"/>
      <c r="D347" s="82"/>
      <c r="E347" s="88"/>
      <c r="F347"/>
      <c r="G347" s="88"/>
      <c r="H347" s="88"/>
      <c r="I347" s="88"/>
      <c r="J347" s="88"/>
      <c r="K347" s="88"/>
      <c r="L347"/>
      <c r="M347"/>
      <c r="N347"/>
      <c r="O347"/>
      <c r="P347" s="88"/>
      <c r="Q347" s="122"/>
      <c r="R347" s="122"/>
      <c r="S347"/>
      <c r="AD347"/>
      <c r="AE347" s="95"/>
      <c r="AF347" s="95"/>
      <c r="AG347" s="95"/>
      <c r="AH347" s="95"/>
      <c r="AI347" s="95"/>
      <c r="AJ347" s="95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2:50" s="120" customFormat="1">
      <c r="B348" s="81"/>
      <c r="C348" s="82"/>
      <c r="D348" s="82"/>
      <c r="E348" s="88"/>
      <c r="F348"/>
      <c r="G348" s="88"/>
      <c r="H348" s="88"/>
      <c r="I348" s="88"/>
      <c r="J348" s="88"/>
      <c r="K348" s="88"/>
      <c r="L348"/>
      <c r="M348"/>
      <c r="N348"/>
      <c r="O348"/>
      <c r="P348" s="88"/>
      <c r="Q348" s="122"/>
      <c r="R348" s="122"/>
      <c r="S348"/>
      <c r="AD348"/>
      <c r="AE348" s="95"/>
      <c r="AF348" s="95"/>
      <c r="AG348" s="95"/>
      <c r="AH348" s="95"/>
      <c r="AI348" s="95"/>
      <c r="AJ348" s="95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2:50" s="120" customFormat="1">
      <c r="B349" s="81"/>
      <c r="C349" s="82"/>
      <c r="D349" s="82"/>
      <c r="E349" s="88"/>
      <c r="F349"/>
      <c r="G349" s="88"/>
      <c r="H349" s="88"/>
      <c r="I349" s="88"/>
      <c r="J349" s="88"/>
      <c r="K349" s="88"/>
      <c r="L349"/>
      <c r="M349"/>
      <c r="N349"/>
      <c r="O349"/>
      <c r="P349" s="88"/>
      <c r="Q349" s="122"/>
      <c r="R349" s="122"/>
      <c r="S349"/>
      <c r="AD349"/>
      <c r="AE349" s="95"/>
      <c r="AF349" s="95"/>
      <c r="AG349" s="95"/>
      <c r="AH349" s="95"/>
      <c r="AI349" s="95"/>
      <c r="AJ349" s="95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2:50" s="120" customFormat="1">
      <c r="B350" s="81"/>
      <c r="C350" s="82"/>
      <c r="D350" s="82"/>
      <c r="E350" s="88"/>
      <c r="F350"/>
      <c r="G350" s="88"/>
      <c r="H350" s="88"/>
      <c r="I350" s="88"/>
      <c r="J350" s="88"/>
      <c r="K350" s="88"/>
      <c r="L350"/>
      <c r="M350"/>
      <c r="N350"/>
      <c r="O350"/>
      <c r="P350" s="88"/>
      <c r="Q350" s="122"/>
      <c r="R350" s="122"/>
      <c r="S350"/>
      <c r="AD350"/>
      <c r="AE350" s="95"/>
      <c r="AF350" s="95"/>
      <c r="AG350" s="95"/>
      <c r="AH350" s="95"/>
      <c r="AI350" s="95"/>
      <c r="AJ350" s="95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2:50" s="120" customFormat="1">
      <c r="B351" s="81"/>
      <c r="C351" s="82"/>
      <c r="D351" s="82"/>
      <c r="E351" s="88"/>
      <c r="F351"/>
      <c r="G351" s="88"/>
      <c r="H351" s="88"/>
      <c r="I351" s="88"/>
      <c r="J351" s="88"/>
      <c r="K351" s="88"/>
      <c r="L351"/>
      <c r="M351"/>
      <c r="N351"/>
      <c r="O351"/>
      <c r="P351" s="88"/>
      <c r="Q351" s="122"/>
      <c r="R351" s="122"/>
      <c r="S351"/>
      <c r="AD351"/>
      <c r="AE351" s="95"/>
      <c r="AF351" s="95"/>
      <c r="AG351" s="95"/>
      <c r="AH351" s="95"/>
      <c r="AI351" s="95"/>
      <c r="AJ351" s="95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2:50" s="120" customFormat="1">
      <c r="B352" s="81"/>
      <c r="C352" s="82"/>
      <c r="D352" s="82"/>
      <c r="E352" s="88"/>
      <c r="F352"/>
      <c r="G352" s="88"/>
      <c r="H352" s="88"/>
      <c r="I352" s="88"/>
      <c r="J352" s="88"/>
      <c r="K352" s="88"/>
      <c r="L352"/>
      <c r="M352"/>
      <c r="N352"/>
      <c r="O352"/>
      <c r="P352" s="88"/>
      <c r="Q352" s="122"/>
      <c r="R352" s="122"/>
      <c r="S352"/>
      <c r="AD352"/>
      <c r="AE352" s="95"/>
      <c r="AF352" s="95"/>
      <c r="AG352" s="95"/>
      <c r="AH352" s="95"/>
      <c r="AI352" s="95"/>
      <c r="AJ352" s="95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2:50" s="120" customFormat="1">
      <c r="B353" s="81"/>
      <c r="C353" s="82"/>
      <c r="D353" s="82"/>
      <c r="E353" s="88"/>
      <c r="F353"/>
      <c r="G353" s="88"/>
      <c r="H353" s="88"/>
      <c r="I353" s="88"/>
      <c r="J353" s="88"/>
      <c r="K353" s="88"/>
      <c r="L353"/>
      <c r="M353"/>
      <c r="N353"/>
      <c r="O353"/>
      <c r="P353" s="88"/>
      <c r="Q353" s="122"/>
      <c r="R353" s="122"/>
      <c r="S353"/>
      <c r="AD353"/>
      <c r="AE353" s="95"/>
      <c r="AF353" s="95"/>
      <c r="AG353" s="95"/>
      <c r="AH353" s="95"/>
      <c r="AI353" s="95"/>
      <c r="AJ353" s="95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2:50" s="120" customFormat="1">
      <c r="B354" s="81"/>
      <c r="C354" s="82"/>
      <c r="D354" s="82"/>
      <c r="E354" s="88"/>
      <c r="F354"/>
      <c r="G354" s="88"/>
      <c r="H354" s="88"/>
      <c r="I354" s="88"/>
      <c r="J354" s="88"/>
      <c r="K354" s="88"/>
      <c r="L354"/>
      <c r="M354"/>
      <c r="N354"/>
      <c r="O354"/>
      <c r="P354" s="88"/>
      <c r="Q354" s="122"/>
      <c r="R354" s="122"/>
      <c r="S354"/>
      <c r="AD354"/>
      <c r="AE354" s="95"/>
      <c r="AF354" s="95"/>
      <c r="AG354" s="95"/>
      <c r="AH354" s="95"/>
      <c r="AI354" s="95"/>
      <c r="AJ354" s="95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2:50" s="120" customFormat="1">
      <c r="B355" s="81"/>
      <c r="C355" s="82"/>
      <c r="D355" s="82"/>
      <c r="E355" s="88"/>
      <c r="F355"/>
      <c r="G355" s="88"/>
      <c r="H355" s="88"/>
      <c r="I355" s="88"/>
      <c r="J355" s="88"/>
      <c r="K355" s="88"/>
      <c r="L355"/>
      <c r="M355"/>
      <c r="N355"/>
      <c r="O355"/>
      <c r="P355" s="88"/>
      <c r="Q355" s="122"/>
      <c r="R355" s="122"/>
      <c r="S355"/>
      <c r="AD355"/>
      <c r="AE355" s="95"/>
      <c r="AF355" s="95"/>
      <c r="AG355" s="95"/>
      <c r="AH355" s="95"/>
      <c r="AI355" s="95"/>
      <c r="AJ355" s="9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2:50" s="120" customFormat="1">
      <c r="B356" s="81"/>
      <c r="C356" s="82"/>
      <c r="D356" s="82"/>
      <c r="E356" s="88"/>
      <c r="F356"/>
      <c r="G356" s="88"/>
      <c r="H356" s="88"/>
      <c r="I356" s="88"/>
      <c r="J356" s="88"/>
      <c r="K356" s="88"/>
      <c r="L356"/>
      <c r="M356"/>
      <c r="N356"/>
      <c r="O356"/>
      <c r="P356" s="88"/>
      <c r="Q356" s="122"/>
      <c r="R356" s="122"/>
      <c r="S356"/>
      <c r="AD356"/>
      <c r="AE356" s="95"/>
      <c r="AF356" s="95"/>
      <c r="AG356" s="95"/>
      <c r="AH356" s="95"/>
      <c r="AI356" s="95"/>
      <c r="AJ356" s="95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2:50" s="120" customFormat="1">
      <c r="B357" s="81"/>
      <c r="C357" s="82"/>
      <c r="D357" s="82"/>
      <c r="E357" s="88"/>
      <c r="F357"/>
      <c r="G357" s="88"/>
      <c r="H357" s="88"/>
      <c r="I357" s="88"/>
      <c r="J357" s="88"/>
      <c r="K357" s="88"/>
      <c r="L357"/>
      <c r="M357"/>
      <c r="N357"/>
      <c r="O357"/>
      <c r="P357" s="88"/>
      <c r="Q357" s="122"/>
      <c r="R357" s="122"/>
      <c r="S357"/>
      <c r="AD357"/>
      <c r="AE357" s="95"/>
      <c r="AF357" s="95"/>
      <c r="AG357" s="95"/>
      <c r="AH357" s="95"/>
      <c r="AI357" s="95"/>
      <c r="AJ357" s="95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2:50" s="120" customFormat="1">
      <c r="B358" s="81"/>
      <c r="C358" s="82"/>
      <c r="D358" s="82"/>
      <c r="E358" s="88"/>
      <c r="F358"/>
      <c r="G358" s="88"/>
      <c r="H358" s="88"/>
      <c r="I358" s="88"/>
      <c r="J358" s="88"/>
      <c r="K358" s="88"/>
      <c r="L358"/>
      <c r="M358"/>
      <c r="N358"/>
      <c r="O358"/>
      <c r="P358" s="88"/>
      <c r="Q358" s="122"/>
      <c r="R358" s="122"/>
      <c r="S358"/>
      <c r="AD358"/>
      <c r="AE358" s="95"/>
      <c r="AF358" s="95"/>
      <c r="AG358" s="95"/>
      <c r="AH358" s="95"/>
      <c r="AI358" s="95"/>
      <c r="AJ358" s="95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2:50" s="120" customFormat="1">
      <c r="B359" s="81"/>
      <c r="C359" s="82"/>
      <c r="D359" s="82"/>
      <c r="E359" s="88"/>
      <c r="F359"/>
      <c r="G359" s="88"/>
      <c r="H359" s="88"/>
      <c r="I359" s="88"/>
      <c r="J359" s="88"/>
      <c r="K359" s="88"/>
      <c r="L359"/>
      <c r="M359"/>
      <c r="N359"/>
      <c r="O359"/>
      <c r="P359" s="88"/>
      <c r="Q359" s="122"/>
      <c r="R359" s="122"/>
      <c r="S359"/>
      <c r="AD359"/>
      <c r="AE359" s="95"/>
      <c r="AF359" s="95"/>
      <c r="AG359" s="95"/>
      <c r="AH359" s="95"/>
      <c r="AI359" s="95"/>
      <c r="AJ359" s="95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2:50" s="120" customFormat="1">
      <c r="B360" s="81"/>
      <c r="C360" s="82"/>
      <c r="D360" s="82"/>
      <c r="E360" s="88"/>
      <c r="F360"/>
      <c r="G360" s="88"/>
      <c r="H360" s="88"/>
      <c r="I360" s="88"/>
      <c r="J360" s="88"/>
      <c r="K360" s="88"/>
      <c r="L360"/>
      <c r="M360"/>
      <c r="N360"/>
      <c r="O360"/>
      <c r="P360" s="88"/>
      <c r="Q360" s="122"/>
      <c r="R360" s="122"/>
      <c r="S360"/>
      <c r="AD360"/>
      <c r="AE360" s="95"/>
      <c r="AF360" s="95"/>
      <c r="AG360" s="95"/>
      <c r="AH360" s="95"/>
      <c r="AI360" s="95"/>
      <c r="AJ360" s="95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2:50" s="120" customFormat="1">
      <c r="B361" s="81"/>
      <c r="C361" s="82"/>
      <c r="D361" s="82"/>
      <c r="E361" s="88"/>
      <c r="F361"/>
      <c r="G361" s="88"/>
      <c r="H361" s="88"/>
      <c r="I361" s="88"/>
      <c r="J361" s="88"/>
      <c r="K361" s="88"/>
      <c r="L361"/>
      <c r="M361"/>
      <c r="N361"/>
      <c r="O361"/>
      <c r="P361" s="88"/>
      <c r="Q361" s="122"/>
      <c r="R361" s="122"/>
      <c r="S361"/>
      <c r="AD361"/>
      <c r="AE361" s="95"/>
      <c r="AF361" s="95"/>
      <c r="AG361" s="95"/>
      <c r="AH361" s="95"/>
      <c r="AI361" s="95"/>
      <c r="AJ361" s="95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2:50" s="120" customFormat="1">
      <c r="B362" s="81"/>
      <c r="C362" s="82"/>
      <c r="D362" s="82"/>
      <c r="E362" s="88"/>
      <c r="F362"/>
      <c r="G362" s="88"/>
      <c r="H362" s="88"/>
      <c r="I362" s="88"/>
      <c r="J362" s="88"/>
      <c r="K362" s="88"/>
      <c r="L362"/>
      <c r="M362"/>
      <c r="N362"/>
      <c r="O362"/>
      <c r="P362" s="88"/>
      <c r="Q362" s="122"/>
      <c r="R362" s="122"/>
      <c r="S362"/>
      <c r="AD362"/>
      <c r="AE362" s="95"/>
      <c r="AF362" s="95"/>
      <c r="AG362" s="95"/>
      <c r="AH362" s="95"/>
      <c r="AI362" s="95"/>
      <c r="AJ362" s="95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2:50" s="120" customFormat="1">
      <c r="B363" s="81"/>
      <c r="C363" s="82"/>
      <c r="D363" s="82"/>
      <c r="E363" s="88"/>
      <c r="F363"/>
      <c r="G363" s="88"/>
      <c r="H363" s="88"/>
      <c r="I363" s="88"/>
      <c r="J363" s="88"/>
      <c r="K363" s="88"/>
      <c r="L363"/>
      <c r="M363"/>
      <c r="N363"/>
      <c r="O363"/>
      <c r="P363" s="88"/>
      <c r="Q363" s="122"/>
      <c r="R363" s="122"/>
      <c r="S363"/>
      <c r="AD363"/>
      <c r="AE363" s="95"/>
      <c r="AF363" s="95"/>
      <c r="AG363" s="95"/>
      <c r="AH363" s="95"/>
      <c r="AI363" s="95"/>
      <c r="AJ363" s="95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2:50" s="120" customFormat="1">
      <c r="B364" s="81"/>
      <c r="C364" s="82"/>
      <c r="D364" s="82"/>
      <c r="E364" s="88"/>
      <c r="F364"/>
      <c r="G364" s="88"/>
      <c r="H364" s="88"/>
      <c r="I364" s="88"/>
      <c r="J364" s="88"/>
      <c r="K364" s="88"/>
      <c r="L364"/>
      <c r="M364"/>
      <c r="N364"/>
      <c r="O364"/>
      <c r="P364" s="88"/>
      <c r="Q364" s="122"/>
      <c r="R364" s="122"/>
      <c r="S364"/>
      <c r="AD364"/>
      <c r="AE364" s="95"/>
      <c r="AF364" s="95"/>
      <c r="AG364" s="95"/>
      <c r="AH364" s="95"/>
      <c r="AI364" s="95"/>
      <c r="AJ364" s="95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2:50" s="120" customFormat="1">
      <c r="B365" s="81"/>
      <c r="C365" s="82"/>
      <c r="D365" s="82"/>
      <c r="E365" s="88"/>
      <c r="F365"/>
      <c r="G365" s="88"/>
      <c r="H365" s="88"/>
      <c r="I365" s="88"/>
      <c r="J365" s="88"/>
      <c r="K365" s="88"/>
      <c r="L365"/>
      <c r="M365"/>
      <c r="N365"/>
      <c r="O365"/>
      <c r="P365" s="88"/>
      <c r="Q365" s="122"/>
      <c r="R365" s="122"/>
      <c r="S365"/>
      <c r="AD365"/>
      <c r="AE365" s="95"/>
      <c r="AF365" s="95"/>
      <c r="AG365" s="95"/>
      <c r="AH365" s="95"/>
      <c r="AI365" s="95"/>
      <c r="AJ365" s="9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2:50" s="120" customFormat="1">
      <c r="B366" s="81"/>
      <c r="C366" s="82"/>
      <c r="D366" s="82"/>
      <c r="E366" s="88"/>
      <c r="F366"/>
      <c r="G366" s="88"/>
      <c r="H366" s="88"/>
      <c r="I366" s="88"/>
      <c r="J366" s="88"/>
      <c r="K366" s="88"/>
      <c r="L366"/>
      <c r="M366"/>
      <c r="N366"/>
      <c r="O366"/>
      <c r="P366" s="88"/>
      <c r="Q366" s="122"/>
      <c r="R366" s="122"/>
      <c r="S366"/>
      <c r="AD366"/>
      <c r="AE366" s="95"/>
      <c r="AF366" s="95"/>
      <c r="AG366" s="95"/>
      <c r="AH366" s="95"/>
      <c r="AI366" s="95"/>
      <c r="AJ366" s="95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2:50" s="120" customFormat="1">
      <c r="B367" s="81"/>
      <c r="C367" s="82"/>
      <c r="D367" s="82"/>
      <c r="E367" s="88"/>
      <c r="F367"/>
      <c r="G367" s="88"/>
      <c r="H367" s="88"/>
      <c r="I367" s="88"/>
      <c r="J367" s="88"/>
      <c r="K367" s="88"/>
      <c r="L367"/>
      <c r="M367"/>
      <c r="N367"/>
      <c r="O367"/>
      <c r="P367" s="88"/>
      <c r="Q367" s="122"/>
      <c r="R367" s="122"/>
      <c r="S367"/>
      <c r="AD367"/>
      <c r="AE367" s="95"/>
      <c r="AF367" s="95"/>
      <c r="AG367" s="95"/>
      <c r="AH367" s="95"/>
      <c r="AI367" s="95"/>
      <c r="AJ367" s="95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2:50" s="120" customFormat="1">
      <c r="B368" s="81"/>
      <c r="C368" s="82"/>
      <c r="D368" s="82"/>
      <c r="E368" s="88"/>
      <c r="F368"/>
      <c r="G368" s="88"/>
      <c r="H368" s="88"/>
      <c r="I368" s="88"/>
      <c r="J368" s="88"/>
      <c r="K368" s="88"/>
      <c r="L368"/>
      <c r="M368"/>
      <c r="N368"/>
      <c r="O368"/>
      <c r="P368" s="88"/>
      <c r="Q368" s="122"/>
      <c r="R368" s="122"/>
      <c r="S368"/>
      <c r="AD368"/>
      <c r="AE368" s="95"/>
      <c r="AF368" s="95"/>
      <c r="AG368" s="95"/>
      <c r="AH368" s="95"/>
      <c r="AI368" s="95"/>
      <c r="AJ368" s="95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2:50" s="120" customFormat="1">
      <c r="B369" s="81"/>
      <c r="C369" s="82"/>
      <c r="D369" s="82"/>
      <c r="E369" s="88"/>
      <c r="F369"/>
      <c r="G369" s="88"/>
      <c r="H369" s="88"/>
      <c r="I369" s="88"/>
      <c r="J369" s="88"/>
      <c r="K369" s="88"/>
      <c r="L369"/>
      <c r="M369"/>
      <c r="N369"/>
      <c r="O369"/>
      <c r="P369" s="88"/>
      <c r="Q369" s="122"/>
      <c r="R369" s="122"/>
      <c r="S369"/>
      <c r="AD369"/>
      <c r="AE369" s="95"/>
      <c r="AF369" s="95"/>
      <c r="AG369" s="95"/>
      <c r="AH369" s="95"/>
      <c r="AI369" s="95"/>
      <c r="AJ369" s="95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2:50" s="120" customFormat="1">
      <c r="B370" s="81"/>
      <c r="C370" s="82"/>
      <c r="D370" s="82"/>
      <c r="E370" s="88"/>
      <c r="F370"/>
      <c r="G370" s="88"/>
      <c r="H370" s="88"/>
      <c r="I370" s="88"/>
      <c r="J370" s="88"/>
      <c r="K370" s="88"/>
      <c r="L370"/>
      <c r="M370"/>
      <c r="N370"/>
      <c r="O370"/>
      <c r="P370" s="88"/>
      <c r="Q370" s="122"/>
      <c r="R370" s="122"/>
      <c r="S370"/>
      <c r="AD370"/>
      <c r="AE370" s="95"/>
      <c r="AF370" s="95"/>
      <c r="AG370" s="95"/>
      <c r="AH370" s="95"/>
      <c r="AI370" s="95"/>
      <c r="AJ370" s="95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2:50" s="120" customFormat="1">
      <c r="B371" s="81"/>
      <c r="C371" s="82"/>
      <c r="D371" s="82"/>
      <c r="E371" s="88"/>
      <c r="F371"/>
      <c r="G371" s="88"/>
      <c r="H371" s="88"/>
      <c r="I371" s="88"/>
      <c r="J371" s="88"/>
      <c r="K371" s="88"/>
      <c r="L371"/>
      <c r="M371"/>
      <c r="N371"/>
      <c r="O371"/>
      <c r="P371" s="88"/>
      <c r="Q371" s="122"/>
      <c r="R371" s="122"/>
      <c r="S371"/>
      <c r="AD371"/>
      <c r="AE371" s="95"/>
      <c r="AF371" s="95"/>
      <c r="AG371" s="95"/>
      <c r="AH371" s="95"/>
      <c r="AI371" s="95"/>
      <c r="AJ371" s="95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2:50" s="120" customFormat="1">
      <c r="B372" s="81"/>
      <c r="C372" s="82"/>
      <c r="D372" s="82"/>
      <c r="E372" s="88"/>
      <c r="F372"/>
      <c r="G372" s="88"/>
      <c r="H372" s="88"/>
      <c r="I372" s="88"/>
      <c r="J372" s="88"/>
      <c r="K372" s="88"/>
      <c r="L372"/>
      <c r="M372"/>
      <c r="N372"/>
      <c r="O372"/>
      <c r="P372" s="88"/>
      <c r="Q372" s="122"/>
      <c r="R372" s="122"/>
      <c r="S372"/>
      <c r="AD372"/>
      <c r="AE372" s="95"/>
      <c r="AF372" s="95"/>
      <c r="AG372" s="95"/>
      <c r="AH372" s="95"/>
      <c r="AI372" s="95"/>
      <c r="AJ372" s="95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2:50" s="120" customFormat="1">
      <c r="B373" s="81"/>
      <c r="C373" s="82"/>
      <c r="D373" s="82"/>
      <c r="E373" s="88"/>
      <c r="F373"/>
      <c r="G373" s="88"/>
      <c r="H373" s="88"/>
      <c r="I373" s="88"/>
      <c r="J373" s="88"/>
      <c r="K373" s="88"/>
      <c r="L373"/>
      <c r="M373"/>
      <c r="N373"/>
      <c r="O373"/>
      <c r="P373" s="88"/>
      <c r="Q373" s="122"/>
      <c r="R373" s="122"/>
      <c r="S373"/>
      <c r="AD373"/>
      <c r="AE373" s="95"/>
      <c r="AF373" s="95"/>
      <c r="AG373" s="95"/>
      <c r="AH373" s="95"/>
      <c r="AI373" s="95"/>
      <c r="AJ373" s="95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2:50" s="120" customFormat="1">
      <c r="B374" s="81"/>
      <c r="C374" s="82"/>
      <c r="D374" s="82"/>
      <c r="E374" s="88"/>
      <c r="F374"/>
      <c r="G374" s="88"/>
      <c r="H374" s="88"/>
      <c r="I374" s="88"/>
      <c r="J374" s="88"/>
      <c r="K374" s="88"/>
      <c r="L374"/>
      <c r="M374"/>
      <c r="N374"/>
      <c r="O374"/>
      <c r="P374" s="88"/>
      <c r="Q374" s="122"/>
      <c r="R374" s="122"/>
      <c r="S374"/>
      <c r="AD374"/>
      <c r="AE374" s="95"/>
      <c r="AF374" s="95"/>
      <c r="AG374" s="95"/>
      <c r="AH374" s="95"/>
      <c r="AI374" s="95"/>
      <c r="AJ374" s="95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2:50" s="120" customFormat="1">
      <c r="B375" s="81"/>
      <c r="C375" s="82"/>
      <c r="D375" s="82"/>
      <c r="E375" s="88"/>
      <c r="F375"/>
      <c r="G375" s="88"/>
      <c r="H375" s="88"/>
      <c r="I375" s="88"/>
      <c r="J375" s="88"/>
      <c r="K375" s="88"/>
      <c r="L375"/>
      <c r="M375"/>
      <c r="N375"/>
      <c r="O375"/>
      <c r="P375" s="88"/>
      <c r="Q375" s="122"/>
      <c r="R375" s="122"/>
      <c r="S375"/>
      <c r="AD375"/>
      <c r="AE375" s="95"/>
      <c r="AF375" s="95"/>
      <c r="AG375" s="95"/>
      <c r="AH375" s="95"/>
      <c r="AI375" s="95"/>
      <c r="AJ375" s="9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2:50" s="120" customFormat="1">
      <c r="B376" s="81"/>
      <c r="C376" s="82"/>
      <c r="D376" s="82"/>
      <c r="E376" s="88"/>
      <c r="F376"/>
      <c r="G376" s="88"/>
      <c r="H376" s="88"/>
      <c r="I376" s="88"/>
      <c r="J376" s="88"/>
      <c r="K376" s="88"/>
      <c r="L376"/>
      <c r="M376"/>
      <c r="N376"/>
      <c r="O376"/>
      <c r="P376" s="88"/>
      <c r="Q376" s="122"/>
      <c r="R376" s="122"/>
      <c r="S376"/>
      <c r="AD376"/>
      <c r="AE376" s="95"/>
      <c r="AF376" s="95"/>
      <c r="AG376" s="95"/>
      <c r="AH376" s="95"/>
      <c r="AI376" s="95"/>
      <c r="AJ376" s="95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2:50" s="120" customFormat="1">
      <c r="B377" s="81"/>
      <c r="C377" s="82"/>
      <c r="D377" s="82"/>
      <c r="E377" s="88"/>
      <c r="F377"/>
      <c r="G377" s="88"/>
      <c r="H377" s="88"/>
      <c r="I377" s="88"/>
      <c r="J377" s="88"/>
      <c r="K377" s="88"/>
      <c r="L377"/>
      <c r="M377"/>
      <c r="N377"/>
      <c r="O377"/>
      <c r="P377" s="88"/>
      <c r="Q377" s="122"/>
      <c r="R377" s="122"/>
      <c r="S377"/>
      <c r="AD377"/>
      <c r="AE377" s="95"/>
      <c r="AF377" s="95"/>
      <c r="AG377" s="95"/>
      <c r="AH377" s="95"/>
      <c r="AI377" s="95"/>
      <c r="AJ377" s="95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2:50" s="120" customFormat="1">
      <c r="B378" s="81"/>
      <c r="C378" s="82"/>
      <c r="D378" s="82"/>
      <c r="E378" s="88"/>
      <c r="F378"/>
      <c r="G378" s="88"/>
      <c r="H378" s="88"/>
      <c r="I378" s="88"/>
      <c r="J378" s="88"/>
      <c r="K378" s="88"/>
      <c r="L378"/>
      <c r="M378"/>
      <c r="N378"/>
      <c r="O378"/>
      <c r="P378" s="88"/>
      <c r="Q378" s="122"/>
      <c r="R378" s="122"/>
      <c r="S378"/>
      <c r="AD378"/>
      <c r="AE378" s="95"/>
      <c r="AF378" s="95"/>
      <c r="AG378" s="95"/>
      <c r="AH378" s="95"/>
      <c r="AI378" s="95"/>
      <c r="AJ378" s="95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2:50" s="120" customFormat="1">
      <c r="B379" s="81"/>
      <c r="C379" s="82"/>
      <c r="D379" s="82"/>
      <c r="E379" s="88"/>
      <c r="F379"/>
      <c r="G379" s="88"/>
      <c r="H379" s="88"/>
      <c r="I379" s="88"/>
      <c r="J379" s="88"/>
      <c r="K379" s="88"/>
      <c r="L379"/>
      <c r="M379"/>
      <c r="N379"/>
      <c r="O379"/>
      <c r="P379" s="88"/>
      <c r="Q379" s="122"/>
      <c r="R379" s="122"/>
      <c r="S379"/>
      <c r="AD379"/>
      <c r="AE379" s="95"/>
      <c r="AF379" s="95"/>
      <c r="AG379" s="95"/>
      <c r="AH379" s="95"/>
      <c r="AI379" s="95"/>
      <c r="AJ379" s="95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2:50" s="120" customFormat="1">
      <c r="B380" s="81"/>
      <c r="C380" s="82"/>
      <c r="D380" s="82"/>
      <c r="E380" s="88"/>
      <c r="F380"/>
      <c r="G380" s="88"/>
      <c r="H380" s="88"/>
      <c r="I380" s="88"/>
      <c r="J380" s="88"/>
      <c r="K380" s="88"/>
      <c r="L380"/>
      <c r="M380"/>
      <c r="N380"/>
      <c r="O380"/>
      <c r="P380" s="88"/>
      <c r="Q380" s="122"/>
      <c r="R380" s="122"/>
      <c r="S380"/>
      <c r="AD380"/>
      <c r="AE380" s="95"/>
      <c r="AF380" s="95"/>
      <c r="AG380" s="95"/>
      <c r="AH380" s="95"/>
      <c r="AI380" s="95"/>
      <c r="AJ380" s="95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2:50" s="120" customFormat="1">
      <c r="B381" s="81"/>
      <c r="C381" s="82"/>
      <c r="D381" s="82"/>
      <c r="E381" s="88"/>
      <c r="F381"/>
      <c r="G381" s="88"/>
      <c r="H381" s="88"/>
      <c r="I381" s="88"/>
      <c r="J381" s="88"/>
      <c r="K381" s="88"/>
      <c r="L381"/>
      <c r="M381"/>
      <c r="N381"/>
      <c r="O381"/>
      <c r="P381" s="88"/>
      <c r="Q381" s="122"/>
      <c r="R381" s="122"/>
      <c r="S381"/>
      <c r="AD381"/>
      <c r="AE381" s="95"/>
      <c r="AF381" s="95"/>
      <c r="AG381" s="95"/>
      <c r="AH381" s="95"/>
      <c r="AI381" s="95"/>
      <c r="AJ381" s="95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2:50" s="120" customFormat="1">
      <c r="B382" s="81"/>
      <c r="C382" s="82"/>
      <c r="D382" s="82"/>
      <c r="E382" s="88"/>
      <c r="F382"/>
      <c r="G382" s="88"/>
      <c r="H382" s="88"/>
      <c r="I382" s="88"/>
      <c r="J382" s="88"/>
      <c r="K382" s="88"/>
      <c r="L382"/>
      <c r="M382"/>
      <c r="N382"/>
      <c r="O382"/>
      <c r="P382" s="88"/>
      <c r="Q382" s="122"/>
      <c r="R382" s="122"/>
      <c r="S382"/>
      <c r="AD382"/>
      <c r="AE382" s="95"/>
      <c r="AF382" s="95"/>
      <c r="AG382" s="95"/>
      <c r="AH382" s="95"/>
      <c r="AI382" s="95"/>
      <c r="AJ382" s="95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2:50" s="120" customFormat="1">
      <c r="B383" s="81"/>
      <c r="C383" s="82"/>
      <c r="D383" s="82"/>
      <c r="E383" s="88"/>
      <c r="F383"/>
      <c r="G383" s="88"/>
      <c r="H383" s="88"/>
      <c r="I383" s="88"/>
      <c r="J383" s="88"/>
      <c r="K383" s="88"/>
      <c r="L383"/>
      <c r="M383"/>
      <c r="N383"/>
      <c r="O383"/>
      <c r="P383" s="88"/>
      <c r="Q383" s="122"/>
      <c r="R383" s="122"/>
      <c r="S383"/>
      <c r="AD383"/>
      <c r="AE383" s="95"/>
      <c r="AF383" s="95"/>
      <c r="AG383" s="95"/>
      <c r="AH383" s="95"/>
      <c r="AI383" s="95"/>
      <c r="AJ383" s="95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2:50" s="120" customFormat="1">
      <c r="B384" s="81"/>
      <c r="C384" s="82"/>
      <c r="D384" s="82"/>
      <c r="E384" s="88"/>
      <c r="F384"/>
      <c r="G384" s="88"/>
      <c r="H384" s="88"/>
      <c r="I384" s="88"/>
      <c r="J384" s="88"/>
      <c r="K384" s="88"/>
      <c r="L384"/>
      <c r="M384"/>
      <c r="N384"/>
      <c r="O384"/>
      <c r="P384" s="88"/>
      <c r="Q384" s="122"/>
      <c r="R384" s="122"/>
      <c r="S384"/>
      <c r="AD384"/>
      <c r="AE384" s="95"/>
      <c r="AF384" s="95"/>
      <c r="AG384" s="95"/>
      <c r="AH384" s="95"/>
      <c r="AI384" s="95"/>
      <c r="AJ384" s="95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2:50" s="120" customFormat="1">
      <c r="B385" s="81"/>
      <c r="C385" s="82"/>
      <c r="D385" s="82"/>
      <c r="E385" s="88"/>
      <c r="F385"/>
      <c r="G385" s="88"/>
      <c r="H385" s="88"/>
      <c r="I385" s="88"/>
      <c r="J385" s="88"/>
      <c r="K385" s="88"/>
      <c r="L385"/>
      <c r="M385"/>
      <c r="N385"/>
      <c r="O385"/>
      <c r="P385" s="88"/>
      <c r="Q385" s="122"/>
      <c r="R385" s="122"/>
      <c r="S385"/>
      <c r="AD385"/>
      <c r="AE385" s="95"/>
      <c r="AF385" s="95"/>
      <c r="AG385" s="95"/>
      <c r="AH385" s="95"/>
      <c r="AI385" s="95"/>
      <c r="AJ385" s="9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2:50" s="120" customFormat="1">
      <c r="B386" s="81"/>
      <c r="C386" s="82"/>
      <c r="D386" s="82"/>
      <c r="E386" s="88"/>
      <c r="F386"/>
      <c r="G386" s="88"/>
      <c r="H386" s="88"/>
      <c r="I386" s="88"/>
      <c r="J386" s="88"/>
      <c r="K386" s="88"/>
      <c r="L386"/>
      <c r="M386"/>
      <c r="N386"/>
      <c r="O386"/>
      <c r="P386" s="88"/>
      <c r="Q386" s="122"/>
      <c r="R386" s="122"/>
      <c r="S386"/>
      <c r="AD386"/>
      <c r="AE386" s="95"/>
      <c r="AF386" s="95"/>
      <c r="AG386" s="95"/>
      <c r="AH386" s="95"/>
      <c r="AI386" s="95"/>
      <c r="AJ386" s="95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2:50" s="120" customFormat="1">
      <c r="B387" s="81"/>
      <c r="C387" s="82"/>
      <c r="D387" s="82"/>
      <c r="E387" s="88"/>
      <c r="F387"/>
      <c r="G387" s="88"/>
      <c r="H387" s="88"/>
      <c r="I387" s="88"/>
      <c r="J387" s="88"/>
      <c r="K387" s="88"/>
      <c r="L387"/>
      <c r="M387"/>
      <c r="N387"/>
      <c r="O387"/>
      <c r="P387" s="88"/>
      <c r="Q387" s="122"/>
      <c r="R387" s="122"/>
      <c r="S387"/>
      <c r="AD387"/>
      <c r="AE387" s="95"/>
      <c r="AF387" s="95"/>
      <c r="AG387" s="95"/>
      <c r="AH387" s="95"/>
      <c r="AI387" s="95"/>
      <c r="AJ387" s="95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2:50" s="120" customFormat="1">
      <c r="B388" s="81"/>
      <c r="C388" s="82"/>
      <c r="D388" s="82"/>
      <c r="E388" s="88"/>
      <c r="F388"/>
      <c r="G388" s="88"/>
      <c r="H388" s="88"/>
      <c r="I388" s="88"/>
      <c r="J388" s="88"/>
      <c r="K388" s="88"/>
      <c r="L388"/>
      <c r="M388"/>
      <c r="N388"/>
      <c r="O388"/>
      <c r="P388" s="88"/>
      <c r="Q388" s="122"/>
      <c r="R388" s="122"/>
      <c r="S388"/>
      <c r="AD388"/>
      <c r="AE388" s="95"/>
      <c r="AF388" s="95"/>
      <c r="AG388" s="95"/>
      <c r="AH388" s="95"/>
      <c r="AI388" s="95"/>
      <c r="AJ388" s="95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2:50" s="120" customFormat="1">
      <c r="B389" s="81"/>
      <c r="C389" s="82"/>
      <c r="D389" s="82"/>
      <c r="E389" s="88"/>
      <c r="F389"/>
      <c r="G389" s="88"/>
      <c r="H389" s="88"/>
      <c r="I389" s="88"/>
      <c r="J389" s="88"/>
      <c r="K389" s="88"/>
      <c r="L389"/>
      <c r="M389"/>
      <c r="N389"/>
      <c r="O389"/>
      <c r="P389" s="88"/>
      <c r="Q389" s="122"/>
      <c r="R389" s="122"/>
      <c r="S389"/>
      <c r="AD389"/>
      <c r="AE389" s="95"/>
      <c r="AF389" s="95"/>
      <c r="AG389" s="95"/>
      <c r="AH389" s="95"/>
      <c r="AI389" s="95"/>
      <c r="AJ389" s="95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2:50" s="120" customFormat="1">
      <c r="B390" s="81"/>
      <c r="C390" s="82"/>
      <c r="D390" s="82"/>
      <c r="E390" s="88"/>
      <c r="F390"/>
      <c r="G390" s="88"/>
      <c r="H390" s="88"/>
      <c r="I390" s="88"/>
      <c r="J390" s="88"/>
      <c r="K390" s="88"/>
      <c r="L390"/>
      <c r="M390"/>
      <c r="N390"/>
      <c r="O390"/>
      <c r="P390" s="88"/>
      <c r="Q390" s="122"/>
      <c r="R390" s="122"/>
      <c r="S390"/>
      <c r="AD390"/>
      <c r="AE390" s="95"/>
      <c r="AF390" s="95"/>
      <c r="AG390" s="95"/>
      <c r="AH390" s="95"/>
      <c r="AI390" s="95"/>
      <c r="AJ390" s="95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2:50" s="120" customFormat="1">
      <c r="B391" s="81"/>
      <c r="C391" s="82"/>
      <c r="D391" s="82"/>
      <c r="E391" s="88"/>
      <c r="F391"/>
      <c r="G391" s="88"/>
      <c r="H391" s="88"/>
      <c r="I391" s="88"/>
      <c r="J391" s="88"/>
      <c r="K391" s="88"/>
      <c r="L391"/>
      <c r="M391"/>
      <c r="N391"/>
      <c r="O391"/>
      <c r="P391" s="88"/>
      <c r="Q391" s="122"/>
      <c r="R391" s="122"/>
      <c r="S391"/>
      <c r="AD391"/>
      <c r="AE391" s="95"/>
      <c r="AF391" s="95"/>
      <c r="AG391" s="95"/>
      <c r="AH391" s="95"/>
      <c r="AI391" s="95"/>
      <c r="AJ391" s="95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2:50" s="120" customFormat="1">
      <c r="B392" s="81"/>
      <c r="C392" s="82"/>
      <c r="D392" s="82"/>
      <c r="E392" s="88"/>
      <c r="F392"/>
      <c r="G392" s="88"/>
      <c r="H392" s="88"/>
      <c r="I392" s="88"/>
      <c r="J392" s="88"/>
      <c r="K392" s="88"/>
      <c r="L392"/>
      <c r="M392"/>
      <c r="N392"/>
      <c r="O392"/>
      <c r="P392" s="88"/>
      <c r="Q392" s="122"/>
      <c r="R392" s="122"/>
      <c r="S392"/>
      <c r="AD392"/>
      <c r="AE392" s="95"/>
      <c r="AF392" s="95"/>
      <c r="AG392" s="95"/>
      <c r="AH392" s="95"/>
      <c r="AI392" s="95"/>
      <c r="AJ392" s="95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2:50" s="120" customFormat="1">
      <c r="B393" s="81"/>
      <c r="C393" s="82"/>
      <c r="D393" s="82"/>
      <c r="E393" s="88"/>
      <c r="F393"/>
      <c r="G393" s="88"/>
      <c r="H393" s="88"/>
      <c r="I393" s="88"/>
      <c r="J393" s="88"/>
      <c r="K393" s="88"/>
      <c r="L393"/>
      <c r="M393"/>
      <c r="N393"/>
      <c r="O393"/>
      <c r="P393" s="88"/>
      <c r="Q393" s="122"/>
      <c r="R393" s="122"/>
      <c r="S393"/>
      <c r="AD393"/>
      <c r="AE393" s="95"/>
      <c r="AF393" s="95"/>
      <c r="AG393" s="95"/>
      <c r="AH393" s="95"/>
      <c r="AI393" s="95"/>
      <c r="AJ393" s="95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2:50" s="120" customFormat="1">
      <c r="B394" s="81"/>
      <c r="C394" s="82"/>
      <c r="D394" s="82"/>
      <c r="E394" s="88"/>
      <c r="F394"/>
      <c r="G394" s="88"/>
      <c r="H394" s="88"/>
      <c r="I394" s="88"/>
      <c r="J394" s="88"/>
      <c r="K394" s="88"/>
      <c r="L394"/>
      <c r="M394"/>
      <c r="N394"/>
      <c r="O394"/>
      <c r="P394" s="88"/>
      <c r="Q394" s="122"/>
      <c r="R394" s="122"/>
      <c r="S394"/>
      <c r="AD394"/>
      <c r="AE394" s="95"/>
      <c r="AF394" s="95"/>
      <c r="AG394" s="95"/>
      <c r="AH394" s="95"/>
      <c r="AI394" s="95"/>
      <c r="AJ394" s="95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2:50" s="120" customFormat="1">
      <c r="B395" s="81"/>
      <c r="C395" s="82"/>
      <c r="D395" s="82"/>
      <c r="E395" s="88"/>
      <c r="F395"/>
      <c r="G395" s="88"/>
      <c r="H395" s="88"/>
      <c r="I395" s="88"/>
      <c r="J395" s="88"/>
      <c r="K395" s="88"/>
      <c r="L395"/>
      <c r="M395"/>
      <c r="N395"/>
      <c r="O395"/>
      <c r="P395" s="88"/>
      <c r="Q395" s="122"/>
      <c r="R395" s="122"/>
      <c r="S395"/>
      <c r="AD395"/>
      <c r="AE395" s="95"/>
      <c r="AF395" s="95"/>
      <c r="AG395" s="95"/>
      <c r="AH395" s="95"/>
      <c r="AI395" s="95"/>
      <c r="AJ395" s="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2:50" s="120" customFormat="1">
      <c r="B396" s="81"/>
      <c r="C396" s="82"/>
      <c r="D396" s="82"/>
      <c r="E396" s="88"/>
      <c r="F396"/>
      <c r="G396" s="88"/>
      <c r="H396" s="88"/>
      <c r="I396" s="88"/>
      <c r="J396" s="88"/>
      <c r="K396" s="88"/>
      <c r="L396"/>
      <c r="M396"/>
      <c r="N396"/>
      <c r="O396"/>
      <c r="P396" s="88"/>
      <c r="Q396" s="122"/>
      <c r="R396" s="122"/>
      <c r="S396"/>
      <c r="AD396"/>
      <c r="AE396" s="95"/>
      <c r="AF396" s="95"/>
      <c r="AG396" s="95"/>
      <c r="AH396" s="95"/>
      <c r="AI396" s="95"/>
      <c r="AJ396" s="95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2:50" s="120" customFormat="1">
      <c r="B397" s="81"/>
      <c r="C397" s="82"/>
      <c r="D397" s="82"/>
      <c r="E397" s="88"/>
      <c r="F397"/>
      <c r="G397" s="88"/>
      <c r="H397" s="88"/>
      <c r="I397" s="88"/>
      <c r="J397" s="88"/>
      <c r="K397" s="88"/>
      <c r="L397"/>
      <c r="M397"/>
      <c r="N397"/>
      <c r="O397"/>
      <c r="P397" s="88"/>
      <c r="Q397" s="122"/>
      <c r="R397" s="122"/>
      <c r="S397"/>
      <c r="AD397"/>
      <c r="AE397" s="95"/>
      <c r="AF397" s="95"/>
      <c r="AG397" s="95"/>
      <c r="AH397" s="95"/>
      <c r="AI397" s="95"/>
      <c r="AJ397" s="95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2:50" s="120" customFormat="1">
      <c r="B398" s="81"/>
      <c r="C398" s="82"/>
      <c r="D398" s="82"/>
      <c r="E398" s="88"/>
      <c r="F398"/>
      <c r="G398" s="88"/>
      <c r="H398" s="88"/>
      <c r="I398" s="88"/>
      <c r="J398" s="88"/>
      <c r="K398" s="88"/>
      <c r="L398"/>
      <c r="M398"/>
      <c r="N398"/>
      <c r="O398"/>
      <c r="P398" s="88"/>
      <c r="Q398" s="122"/>
      <c r="R398" s="122"/>
      <c r="S398"/>
      <c r="AD398"/>
      <c r="AE398" s="95"/>
      <c r="AF398" s="95"/>
      <c r="AG398" s="95"/>
      <c r="AH398" s="95"/>
      <c r="AI398" s="95"/>
      <c r="AJ398" s="95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2:50" s="120" customFormat="1">
      <c r="B399" s="81"/>
      <c r="C399" s="82"/>
      <c r="D399" s="82"/>
      <c r="E399" s="88"/>
      <c r="F399"/>
      <c r="G399" s="88"/>
      <c r="H399" s="88"/>
      <c r="I399" s="88"/>
      <c r="J399" s="88"/>
      <c r="K399" s="88"/>
      <c r="L399"/>
      <c r="M399"/>
      <c r="N399"/>
      <c r="O399"/>
      <c r="P399" s="88"/>
      <c r="Q399" s="122"/>
      <c r="R399" s="122"/>
      <c r="S399"/>
      <c r="AD399"/>
      <c r="AE399" s="95"/>
      <c r="AF399" s="95"/>
      <c r="AG399" s="95"/>
      <c r="AH399" s="95"/>
      <c r="AI399" s="95"/>
      <c r="AJ399" s="95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2:50" s="120" customFormat="1">
      <c r="B400" s="81"/>
      <c r="C400" s="82"/>
      <c r="D400" s="82"/>
      <c r="E400" s="88"/>
      <c r="F400"/>
      <c r="G400" s="88"/>
      <c r="H400" s="88"/>
      <c r="I400" s="88"/>
      <c r="J400" s="88"/>
      <c r="K400" s="88"/>
      <c r="L400"/>
      <c r="M400"/>
      <c r="N400"/>
      <c r="O400"/>
      <c r="P400" s="88"/>
      <c r="Q400" s="122"/>
      <c r="R400" s="122"/>
      <c r="S400"/>
      <c r="AD400"/>
      <c r="AE400" s="95"/>
      <c r="AF400" s="95"/>
      <c r="AG400" s="95"/>
      <c r="AH400" s="95"/>
      <c r="AI400" s="95"/>
      <c r="AJ400" s="95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2:50" s="120" customFormat="1">
      <c r="B401" s="81"/>
      <c r="C401" s="82"/>
      <c r="D401" s="82"/>
      <c r="E401" s="88"/>
      <c r="F401"/>
      <c r="G401" s="88"/>
      <c r="H401" s="88"/>
      <c r="I401" s="88"/>
      <c r="J401" s="88"/>
      <c r="K401" s="88"/>
      <c r="L401"/>
      <c r="M401"/>
      <c r="N401"/>
      <c r="O401"/>
      <c r="P401" s="88"/>
      <c r="Q401" s="122"/>
      <c r="R401" s="122"/>
      <c r="S401"/>
      <c r="AD401"/>
      <c r="AE401" s="95"/>
      <c r="AF401" s="95"/>
      <c r="AG401" s="95"/>
      <c r="AH401" s="95"/>
      <c r="AI401" s="95"/>
      <c r="AJ401" s="95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2:50" s="120" customFormat="1">
      <c r="B402" s="81"/>
      <c r="C402" s="82"/>
      <c r="D402" s="82"/>
      <c r="E402" s="88"/>
      <c r="F402"/>
      <c r="G402" s="88"/>
      <c r="H402" s="88"/>
      <c r="I402" s="88"/>
      <c r="J402" s="88"/>
      <c r="K402" s="88"/>
      <c r="L402"/>
      <c r="M402"/>
      <c r="N402"/>
      <c r="O402"/>
      <c r="P402" s="88"/>
      <c r="Q402" s="122"/>
      <c r="R402" s="122"/>
      <c r="S402"/>
      <c r="AD402"/>
      <c r="AE402" s="95"/>
      <c r="AF402" s="95"/>
      <c r="AG402" s="95"/>
      <c r="AH402" s="95"/>
      <c r="AI402" s="95"/>
      <c r="AJ402" s="95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2:50" s="120" customFormat="1">
      <c r="B403" s="81"/>
      <c r="C403" s="82"/>
      <c r="D403" s="82"/>
      <c r="E403" s="88"/>
      <c r="F403"/>
      <c r="G403" s="88"/>
      <c r="H403" s="88"/>
      <c r="I403" s="88"/>
      <c r="J403" s="88"/>
      <c r="K403" s="88"/>
      <c r="L403"/>
      <c r="M403"/>
      <c r="N403"/>
      <c r="O403"/>
      <c r="P403" s="88"/>
      <c r="Q403" s="122"/>
      <c r="R403" s="122"/>
      <c r="S403"/>
      <c r="AD403"/>
      <c r="AE403" s="95"/>
      <c r="AF403" s="95"/>
      <c r="AG403" s="95"/>
      <c r="AH403" s="95"/>
      <c r="AI403" s="95"/>
      <c r="AJ403" s="95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2:50" s="120" customFormat="1">
      <c r="B404" s="81"/>
      <c r="C404" s="82"/>
      <c r="D404" s="82"/>
      <c r="E404" s="88"/>
      <c r="F404"/>
      <c r="G404" s="88"/>
      <c r="H404" s="88"/>
      <c r="I404" s="88"/>
      <c r="J404" s="88"/>
      <c r="K404" s="88"/>
      <c r="L404"/>
      <c r="M404"/>
      <c r="N404"/>
      <c r="O404"/>
      <c r="P404" s="88"/>
      <c r="Q404" s="122"/>
      <c r="R404" s="122"/>
      <c r="S404"/>
      <c r="AD404"/>
      <c r="AE404" s="95"/>
      <c r="AF404" s="95"/>
      <c r="AG404" s="95"/>
      <c r="AH404" s="95"/>
      <c r="AI404" s="95"/>
      <c r="AJ404" s="95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2:50" s="120" customFormat="1">
      <c r="B405" s="81"/>
      <c r="C405" s="82"/>
      <c r="D405" s="82"/>
      <c r="E405" s="88"/>
      <c r="F405"/>
      <c r="G405" s="88"/>
      <c r="H405" s="88"/>
      <c r="I405" s="88"/>
      <c r="J405" s="88"/>
      <c r="K405" s="88"/>
      <c r="L405"/>
      <c r="M405"/>
      <c r="N405"/>
      <c r="O405"/>
      <c r="P405" s="88"/>
      <c r="Q405" s="122"/>
      <c r="R405" s="122"/>
      <c r="S405"/>
      <c r="AD405"/>
      <c r="AE405" s="95"/>
      <c r="AF405" s="95"/>
      <c r="AG405" s="95"/>
      <c r="AH405" s="95"/>
      <c r="AI405" s="95"/>
      <c r="AJ405" s="9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2:50" s="120" customFormat="1">
      <c r="B406" s="81"/>
      <c r="C406" s="82"/>
      <c r="D406" s="82"/>
      <c r="E406" s="88"/>
      <c r="F406"/>
      <c r="G406" s="88"/>
      <c r="H406" s="88"/>
      <c r="I406" s="88"/>
      <c r="J406" s="88"/>
      <c r="K406" s="88"/>
      <c r="L406"/>
      <c r="M406"/>
      <c r="N406"/>
      <c r="O406"/>
      <c r="P406" s="88"/>
      <c r="Q406" s="122"/>
      <c r="R406" s="122"/>
      <c r="S406"/>
      <c r="AD406"/>
      <c r="AE406" s="95"/>
      <c r="AF406" s="95"/>
      <c r="AG406" s="95"/>
      <c r="AH406" s="95"/>
      <c r="AI406" s="95"/>
      <c r="AJ406" s="95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2:50" s="120" customFormat="1">
      <c r="B407" s="81"/>
      <c r="C407" s="82"/>
      <c r="D407" s="82"/>
      <c r="E407" s="88"/>
      <c r="F407"/>
      <c r="G407" s="88"/>
      <c r="H407" s="88"/>
      <c r="I407" s="88"/>
      <c r="J407" s="88"/>
      <c r="K407" s="88"/>
      <c r="L407"/>
      <c r="M407"/>
      <c r="N407"/>
      <c r="O407"/>
      <c r="P407" s="88"/>
      <c r="Q407" s="122"/>
      <c r="R407" s="122"/>
      <c r="S407"/>
      <c r="AD407"/>
      <c r="AE407" s="95"/>
      <c r="AF407" s="95"/>
      <c r="AG407" s="95"/>
      <c r="AH407" s="95"/>
      <c r="AI407" s="95"/>
      <c r="AJ407" s="95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2:50" s="120" customFormat="1">
      <c r="B408" s="81"/>
      <c r="C408" s="82"/>
      <c r="D408" s="82"/>
      <c r="E408" s="88"/>
      <c r="F408"/>
      <c r="G408" s="88"/>
      <c r="H408" s="88"/>
      <c r="I408" s="88"/>
      <c r="J408" s="88"/>
      <c r="K408" s="88"/>
      <c r="L408"/>
      <c r="M408"/>
      <c r="N408"/>
      <c r="O408"/>
      <c r="P408" s="88"/>
      <c r="Q408" s="122"/>
      <c r="R408" s="122"/>
      <c r="S408"/>
      <c r="AD408"/>
      <c r="AE408" s="95"/>
      <c r="AF408" s="95"/>
      <c r="AG408" s="95"/>
      <c r="AH408" s="95"/>
      <c r="AI408" s="95"/>
      <c r="AJ408" s="95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2:50" s="120" customFormat="1">
      <c r="B409" s="81"/>
      <c r="C409" s="82"/>
      <c r="D409" s="82"/>
      <c r="E409" s="88"/>
      <c r="F409"/>
      <c r="G409" s="88"/>
      <c r="H409" s="88"/>
      <c r="I409" s="88"/>
      <c r="J409" s="88"/>
      <c r="K409" s="88"/>
      <c r="L409"/>
      <c r="M409"/>
      <c r="N409"/>
      <c r="O409"/>
      <c r="P409" s="88"/>
      <c r="Q409" s="122"/>
      <c r="R409" s="122"/>
      <c r="S409"/>
      <c r="AD409"/>
      <c r="AE409" s="95"/>
      <c r="AF409" s="95"/>
      <c r="AG409" s="95"/>
      <c r="AH409" s="95"/>
      <c r="AI409" s="95"/>
      <c r="AJ409" s="95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2:50" s="120" customFormat="1">
      <c r="B410" s="81"/>
      <c r="C410" s="82"/>
      <c r="D410" s="82"/>
      <c r="E410" s="88"/>
      <c r="F410"/>
      <c r="G410" s="88"/>
      <c r="H410" s="88"/>
      <c r="I410" s="88"/>
      <c r="J410" s="88"/>
      <c r="K410" s="88"/>
      <c r="L410"/>
      <c r="M410"/>
      <c r="N410"/>
      <c r="O410"/>
      <c r="P410" s="88"/>
      <c r="Q410" s="122"/>
      <c r="R410" s="122"/>
      <c r="S410"/>
      <c r="AD410"/>
      <c r="AE410" s="95"/>
      <c r="AF410" s="95"/>
      <c r="AG410" s="95"/>
      <c r="AH410" s="95"/>
      <c r="AI410" s="95"/>
      <c r="AJ410" s="95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2:50" s="120" customFormat="1">
      <c r="B411" s="81"/>
      <c r="C411" s="82"/>
      <c r="D411" s="82"/>
      <c r="E411" s="88"/>
      <c r="F411"/>
      <c r="G411" s="88"/>
      <c r="H411" s="88"/>
      <c r="I411" s="88"/>
      <c r="J411" s="88"/>
      <c r="K411" s="88"/>
      <c r="L411"/>
      <c r="M411"/>
      <c r="N411"/>
      <c r="O411"/>
      <c r="P411" s="88"/>
      <c r="Q411" s="122"/>
      <c r="R411" s="122"/>
      <c r="S411"/>
      <c r="AD411"/>
      <c r="AE411" s="95"/>
      <c r="AF411" s="95"/>
      <c r="AG411" s="95"/>
      <c r="AH411" s="95"/>
      <c r="AI411" s="95"/>
      <c r="AJ411" s="95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2:50" s="120" customFormat="1">
      <c r="B412" s="81"/>
      <c r="C412" s="82"/>
      <c r="D412" s="82"/>
      <c r="E412" s="88"/>
      <c r="F412"/>
      <c r="G412" s="88"/>
      <c r="H412" s="88"/>
      <c r="I412" s="88"/>
      <c r="J412" s="88"/>
      <c r="K412" s="88"/>
      <c r="L412"/>
      <c r="M412"/>
      <c r="N412"/>
      <c r="O412"/>
      <c r="P412" s="88"/>
      <c r="Q412" s="122"/>
      <c r="R412" s="122"/>
      <c r="S412"/>
      <c r="AD412"/>
      <c r="AE412" s="95"/>
      <c r="AF412" s="95"/>
      <c r="AG412" s="95"/>
      <c r="AH412" s="95"/>
      <c r="AI412" s="95"/>
      <c r="AJ412" s="95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2:50" s="120" customFormat="1">
      <c r="B413" s="81"/>
      <c r="C413" s="82"/>
      <c r="D413" s="82"/>
      <c r="E413" s="88"/>
      <c r="F413"/>
      <c r="G413" s="88"/>
      <c r="H413" s="88"/>
      <c r="I413" s="88"/>
      <c r="J413" s="88"/>
      <c r="K413" s="88"/>
      <c r="L413"/>
      <c r="M413"/>
      <c r="N413"/>
      <c r="O413"/>
      <c r="P413" s="88"/>
      <c r="Q413" s="122"/>
      <c r="R413" s="122"/>
      <c r="S413"/>
      <c r="AD413"/>
      <c r="AE413" s="95"/>
      <c r="AF413" s="95"/>
      <c r="AG413" s="95"/>
      <c r="AH413" s="95"/>
      <c r="AI413" s="95"/>
      <c r="AJ413" s="95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2:50" s="120" customFormat="1">
      <c r="B414" s="81"/>
      <c r="C414" s="82"/>
      <c r="D414" s="82"/>
      <c r="E414" s="88"/>
      <c r="F414"/>
      <c r="G414" s="88"/>
      <c r="H414" s="88"/>
      <c r="I414" s="88"/>
      <c r="J414" s="88"/>
      <c r="K414" s="88"/>
      <c r="L414"/>
      <c r="M414"/>
      <c r="N414"/>
      <c r="O414"/>
      <c r="P414" s="88"/>
      <c r="Q414" s="122"/>
      <c r="R414" s="122"/>
      <c r="S414"/>
      <c r="AD414"/>
      <c r="AE414" s="95"/>
      <c r="AF414" s="95"/>
      <c r="AG414" s="95"/>
      <c r="AH414" s="95"/>
      <c r="AI414" s="95"/>
      <c r="AJ414" s="95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2:50" s="120" customFormat="1">
      <c r="B415" s="81"/>
      <c r="C415" s="82"/>
      <c r="D415" s="82"/>
      <c r="E415" s="88"/>
      <c r="F415"/>
      <c r="G415" s="88"/>
      <c r="H415" s="88"/>
      <c r="I415" s="88"/>
      <c r="J415" s="88"/>
      <c r="K415" s="88"/>
      <c r="L415"/>
      <c r="M415"/>
      <c r="N415"/>
      <c r="O415"/>
      <c r="P415" s="88"/>
      <c r="Q415" s="122"/>
      <c r="R415" s="122"/>
      <c r="S415"/>
      <c r="AD415"/>
      <c r="AE415" s="95"/>
      <c r="AF415" s="95"/>
      <c r="AG415" s="95"/>
      <c r="AH415" s="95"/>
      <c r="AI415" s="95"/>
      <c r="AJ415" s="9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2:50" s="120" customFormat="1">
      <c r="B416" s="81"/>
      <c r="C416" s="82"/>
      <c r="D416" s="82"/>
      <c r="E416" s="88"/>
      <c r="F416"/>
      <c r="G416" s="88"/>
      <c r="H416" s="88"/>
      <c r="I416" s="88"/>
      <c r="J416" s="88"/>
      <c r="K416" s="88"/>
      <c r="L416"/>
      <c r="M416"/>
      <c r="N416"/>
      <c r="O416"/>
      <c r="P416" s="88"/>
      <c r="Q416" s="122"/>
      <c r="R416" s="122"/>
      <c r="S416"/>
      <c r="AD416"/>
      <c r="AE416" s="95"/>
      <c r="AF416" s="95"/>
      <c r="AG416" s="95"/>
      <c r="AH416" s="95"/>
      <c r="AI416" s="95"/>
      <c r="AJ416" s="95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2:50" s="120" customFormat="1">
      <c r="B417" s="81"/>
      <c r="C417" s="82"/>
      <c r="D417" s="82"/>
      <c r="E417" s="88"/>
      <c r="F417"/>
      <c r="G417" s="88"/>
      <c r="H417" s="88"/>
      <c r="I417" s="88"/>
      <c r="J417" s="88"/>
      <c r="K417" s="88"/>
      <c r="L417"/>
      <c r="M417"/>
      <c r="N417"/>
      <c r="O417"/>
      <c r="P417" s="88"/>
      <c r="Q417" s="122"/>
      <c r="R417" s="122"/>
      <c r="S417"/>
      <c r="AD417"/>
      <c r="AE417" s="95"/>
      <c r="AF417" s="95"/>
      <c r="AG417" s="95"/>
      <c r="AH417" s="95"/>
      <c r="AI417" s="95"/>
      <c r="AJ417" s="95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2:50" s="120" customFormat="1">
      <c r="B418" s="81"/>
      <c r="C418" s="82"/>
      <c r="D418" s="82"/>
      <c r="E418" s="88"/>
      <c r="F418"/>
      <c r="G418" s="88"/>
      <c r="H418" s="88"/>
      <c r="I418" s="88"/>
      <c r="J418" s="88"/>
      <c r="K418" s="88"/>
      <c r="L418"/>
      <c r="M418"/>
      <c r="N418"/>
      <c r="O418"/>
      <c r="P418" s="88"/>
      <c r="Q418" s="122"/>
      <c r="R418" s="122"/>
      <c r="S418"/>
      <c r="AD418"/>
      <c r="AE418" s="95"/>
      <c r="AF418" s="95"/>
      <c r="AG418" s="95"/>
      <c r="AH418" s="95"/>
      <c r="AI418" s="95"/>
      <c r="AJ418" s="95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2:50" s="120" customFormat="1">
      <c r="B419" s="81"/>
      <c r="C419" s="82"/>
      <c r="D419" s="82"/>
      <c r="E419" s="88"/>
      <c r="F419"/>
      <c r="G419" s="88"/>
      <c r="H419" s="88"/>
      <c r="I419" s="88"/>
      <c r="J419" s="88"/>
      <c r="K419" s="88"/>
      <c r="L419"/>
      <c r="M419"/>
      <c r="N419"/>
      <c r="O419"/>
      <c r="P419" s="88"/>
      <c r="Q419" s="122"/>
      <c r="R419" s="122"/>
      <c r="S419"/>
      <c r="AD419"/>
      <c r="AE419" s="95"/>
      <c r="AF419" s="95"/>
      <c r="AG419" s="95"/>
      <c r="AH419" s="95"/>
      <c r="AI419" s="95"/>
      <c r="AJ419" s="95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2:50" s="120" customFormat="1">
      <c r="B420" s="81"/>
      <c r="C420" s="82"/>
      <c r="D420" s="82"/>
      <c r="E420" s="88"/>
      <c r="F420"/>
      <c r="G420" s="88"/>
      <c r="H420" s="88"/>
      <c r="I420" s="88"/>
      <c r="J420" s="88"/>
      <c r="K420" s="88"/>
      <c r="L420"/>
      <c r="M420"/>
      <c r="N420"/>
      <c r="O420"/>
      <c r="P420" s="88"/>
      <c r="Q420" s="122"/>
      <c r="R420" s="122"/>
      <c r="S420"/>
      <c r="AD420"/>
      <c r="AE420" s="95"/>
      <c r="AF420" s="95"/>
      <c r="AG420" s="95"/>
      <c r="AH420" s="95"/>
      <c r="AI420" s="95"/>
      <c r="AJ420" s="95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2:50" s="120" customFormat="1">
      <c r="B421" s="81"/>
      <c r="C421" s="82"/>
      <c r="D421" s="82"/>
      <c r="E421" s="88"/>
      <c r="F421"/>
      <c r="G421" s="88"/>
      <c r="H421" s="88"/>
      <c r="I421" s="88"/>
      <c r="J421" s="88"/>
      <c r="K421" s="88"/>
      <c r="L421"/>
      <c r="M421"/>
      <c r="N421"/>
      <c r="O421"/>
      <c r="P421" s="88"/>
      <c r="Q421" s="122"/>
      <c r="R421" s="122"/>
      <c r="S421"/>
      <c r="AD421"/>
      <c r="AE421" s="95"/>
      <c r="AF421" s="95"/>
      <c r="AG421" s="95"/>
      <c r="AH421" s="95"/>
      <c r="AI421" s="95"/>
      <c r="AJ421" s="95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2:50" s="120" customFormat="1">
      <c r="B422" s="81"/>
      <c r="C422" s="82"/>
      <c r="D422" s="82"/>
      <c r="E422" s="88"/>
      <c r="F422"/>
      <c r="G422" s="88"/>
      <c r="H422" s="88"/>
      <c r="I422" s="88"/>
      <c r="J422" s="88"/>
      <c r="K422" s="88"/>
      <c r="L422"/>
      <c r="M422"/>
      <c r="N422"/>
      <c r="O422"/>
      <c r="P422" s="88"/>
      <c r="Q422" s="122"/>
      <c r="R422" s="122"/>
      <c r="S422"/>
      <c r="AD422"/>
      <c r="AE422" s="95"/>
      <c r="AF422" s="95"/>
      <c r="AG422" s="95"/>
      <c r="AH422" s="95"/>
      <c r="AI422" s="95"/>
      <c r="AJ422" s="95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2:50" s="120" customFormat="1">
      <c r="B423" s="81"/>
      <c r="C423" s="82"/>
      <c r="D423" s="82"/>
      <c r="E423" s="88"/>
      <c r="F423"/>
      <c r="G423" s="88"/>
      <c r="H423" s="88"/>
      <c r="I423" s="88"/>
      <c r="J423" s="88"/>
      <c r="K423" s="88"/>
      <c r="L423"/>
      <c r="M423"/>
      <c r="N423"/>
      <c r="O423"/>
      <c r="P423" s="88"/>
      <c r="Q423" s="122"/>
      <c r="R423" s="122"/>
      <c r="S423"/>
      <c r="AD423"/>
      <c r="AE423" s="95"/>
      <c r="AF423" s="95"/>
      <c r="AG423" s="95"/>
      <c r="AH423" s="95"/>
      <c r="AI423" s="95"/>
      <c r="AJ423" s="95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2:50" s="120" customFormat="1">
      <c r="B424" s="81"/>
      <c r="C424" s="82"/>
      <c r="D424" s="82"/>
      <c r="E424" s="88"/>
      <c r="F424"/>
      <c r="G424" s="88"/>
      <c r="H424" s="88"/>
      <c r="I424" s="88"/>
      <c r="J424" s="88"/>
      <c r="K424" s="88"/>
      <c r="L424"/>
      <c r="M424"/>
      <c r="N424"/>
      <c r="O424"/>
      <c r="P424" s="88"/>
      <c r="Q424" s="122"/>
      <c r="R424" s="122"/>
      <c r="S424"/>
      <c r="AD424"/>
      <c r="AE424" s="95"/>
      <c r="AF424" s="95"/>
      <c r="AG424" s="95"/>
      <c r="AH424" s="95"/>
      <c r="AI424" s="95"/>
      <c r="AJ424" s="95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2:50" s="120" customFormat="1">
      <c r="B425" s="81"/>
      <c r="C425" s="82"/>
      <c r="D425" s="82"/>
      <c r="E425" s="88"/>
      <c r="F425"/>
      <c r="G425" s="88"/>
      <c r="H425" s="88"/>
      <c r="I425" s="88"/>
      <c r="J425" s="88"/>
      <c r="K425" s="88"/>
      <c r="L425"/>
      <c r="M425"/>
      <c r="N425"/>
      <c r="O425"/>
      <c r="P425" s="88"/>
      <c r="Q425" s="122"/>
      <c r="R425" s="122"/>
      <c r="S425"/>
      <c r="AD425"/>
      <c r="AE425" s="95"/>
      <c r="AF425" s="95"/>
      <c r="AG425" s="95"/>
      <c r="AH425" s="95"/>
      <c r="AI425" s="95"/>
      <c r="AJ425" s="9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2:50" s="120" customFormat="1">
      <c r="B426" s="81"/>
      <c r="C426" s="82"/>
      <c r="D426" s="82"/>
      <c r="E426" s="88"/>
      <c r="F426"/>
      <c r="G426" s="88"/>
      <c r="H426" s="88"/>
      <c r="I426" s="88"/>
      <c r="J426" s="88"/>
      <c r="K426" s="88"/>
      <c r="L426"/>
      <c r="M426"/>
      <c r="N426"/>
      <c r="O426"/>
      <c r="P426" s="88"/>
      <c r="Q426" s="122"/>
      <c r="R426" s="122"/>
      <c r="S426"/>
      <c r="AD426"/>
      <c r="AE426" s="95"/>
      <c r="AF426" s="95"/>
      <c r="AG426" s="95"/>
      <c r="AH426" s="95"/>
      <c r="AI426" s="95"/>
      <c r="AJ426" s="95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2:50" s="120" customFormat="1">
      <c r="B427" s="81"/>
      <c r="C427" s="82"/>
      <c r="D427" s="82"/>
      <c r="E427" s="88"/>
      <c r="F427"/>
      <c r="G427" s="88"/>
      <c r="H427" s="88"/>
      <c r="I427" s="88"/>
      <c r="J427" s="88"/>
      <c r="K427" s="88"/>
      <c r="L427"/>
      <c r="M427"/>
      <c r="N427"/>
      <c r="O427"/>
      <c r="P427" s="88"/>
      <c r="Q427" s="122"/>
      <c r="R427" s="122"/>
      <c r="S427"/>
      <c r="AD427"/>
      <c r="AE427" s="95"/>
      <c r="AF427" s="95"/>
      <c r="AG427" s="95"/>
      <c r="AH427" s="95"/>
      <c r="AI427" s="95"/>
      <c r="AJ427" s="95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2:50" s="120" customFormat="1">
      <c r="B428" s="81"/>
      <c r="C428" s="82"/>
      <c r="D428" s="82"/>
      <c r="E428" s="88"/>
      <c r="F428"/>
      <c r="G428" s="88"/>
      <c r="H428" s="88"/>
      <c r="I428" s="88"/>
      <c r="J428" s="88"/>
      <c r="K428" s="88"/>
      <c r="L428"/>
      <c r="M428"/>
      <c r="N428"/>
      <c r="O428"/>
      <c r="P428" s="88"/>
      <c r="Q428" s="122"/>
      <c r="R428" s="122"/>
      <c r="S428"/>
      <c r="AD428"/>
      <c r="AE428" s="95"/>
      <c r="AF428" s="95"/>
      <c r="AG428" s="95"/>
      <c r="AH428" s="95"/>
      <c r="AI428" s="95"/>
      <c r="AJ428" s="95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2:50" s="120" customFormat="1">
      <c r="B429" s="81"/>
      <c r="C429" s="82"/>
      <c r="D429" s="82"/>
      <c r="E429" s="88"/>
      <c r="F429"/>
      <c r="G429" s="88"/>
      <c r="H429" s="88"/>
      <c r="I429" s="88"/>
      <c r="J429" s="88"/>
      <c r="K429" s="88"/>
      <c r="L429"/>
      <c r="M429"/>
      <c r="N429"/>
      <c r="O429"/>
      <c r="P429" s="88"/>
      <c r="Q429" s="122"/>
      <c r="R429" s="122"/>
      <c r="S429"/>
      <c r="AD429"/>
      <c r="AE429" s="95"/>
      <c r="AF429" s="95"/>
      <c r="AG429" s="95"/>
      <c r="AH429" s="95"/>
      <c r="AI429" s="95"/>
      <c r="AJ429" s="95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2:50" s="120" customFormat="1">
      <c r="B430" s="81"/>
      <c r="C430" s="82"/>
      <c r="D430" s="82"/>
      <c r="E430" s="88"/>
      <c r="F430"/>
      <c r="G430" s="88"/>
      <c r="H430" s="88"/>
      <c r="I430" s="88"/>
      <c r="J430" s="88"/>
      <c r="K430" s="88"/>
      <c r="L430"/>
      <c r="M430"/>
      <c r="N430"/>
      <c r="O430"/>
      <c r="P430" s="88"/>
      <c r="Q430" s="122"/>
      <c r="R430" s="122"/>
      <c r="S430"/>
      <c r="AD430"/>
      <c r="AE430" s="95"/>
      <c r="AF430" s="95"/>
      <c r="AG430" s="95"/>
      <c r="AH430" s="95"/>
      <c r="AI430" s="95"/>
      <c r="AJ430" s="95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2:50" s="120" customFormat="1">
      <c r="B431" s="81"/>
      <c r="C431" s="82"/>
      <c r="D431" s="82"/>
      <c r="E431" s="88"/>
      <c r="F431"/>
      <c r="G431" s="88"/>
      <c r="H431" s="88"/>
      <c r="I431" s="88"/>
      <c r="J431" s="88"/>
      <c r="K431" s="88"/>
      <c r="L431"/>
      <c r="M431"/>
      <c r="N431"/>
      <c r="O431"/>
      <c r="P431" s="88"/>
      <c r="Q431" s="122"/>
      <c r="R431" s="122"/>
      <c r="S431"/>
      <c r="AD431"/>
      <c r="AE431" s="95"/>
      <c r="AF431" s="95"/>
      <c r="AG431" s="95"/>
      <c r="AH431" s="95"/>
      <c r="AI431" s="95"/>
      <c r="AJ431" s="95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2:50" s="120" customFormat="1">
      <c r="B432" s="81"/>
      <c r="C432" s="82"/>
      <c r="D432" s="82"/>
      <c r="E432" s="88"/>
      <c r="F432"/>
      <c r="G432" s="88"/>
      <c r="H432" s="88"/>
      <c r="I432" s="88"/>
      <c r="J432" s="88"/>
      <c r="K432" s="88"/>
      <c r="L432"/>
      <c r="M432"/>
      <c r="N432"/>
      <c r="O432"/>
      <c r="P432" s="88"/>
      <c r="Q432" s="122"/>
      <c r="R432" s="122"/>
      <c r="S432"/>
      <c r="AD432"/>
      <c r="AE432" s="95"/>
      <c r="AF432" s="95"/>
      <c r="AG432" s="95"/>
      <c r="AH432" s="95"/>
      <c r="AI432" s="95"/>
      <c r="AJ432" s="95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2:50" s="120" customFormat="1">
      <c r="B433" s="81"/>
      <c r="C433" s="82"/>
      <c r="D433" s="82"/>
      <c r="E433" s="88"/>
      <c r="F433"/>
      <c r="G433" s="88"/>
      <c r="H433" s="88"/>
      <c r="I433" s="88"/>
      <c r="J433" s="88"/>
      <c r="K433" s="88"/>
      <c r="L433"/>
      <c r="M433"/>
      <c r="N433"/>
      <c r="O433"/>
      <c r="P433" s="88"/>
      <c r="Q433" s="122"/>
      <c r="R433" s="122"/>
      <c r="S433"/>
      <c r="AD433"/>
      <c r="AE433" s="95"/>
      <c r="AF433" s="95"/>
      <c r="AG433" s="95"/>
      <c r="AH433" s="95"/>
      <c r="AI433" s="95"/>
      <c r="AJ433" s="95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2:50" s="120" customFormat="1">
      <c r="B434" s="81"/>
      <c r="C434" s="82"/>
      <c r="D434" s="82"/>
      <c r="E434" s="88"/>
      <c r="F434"/>
      <c r="G434" s="88"/>
      <c r="H434" s="88"/>
      <c r="I434" s="88"/>
      <c r="J434" s="88"/>
      <c r="K434" s="88"/>
      <c r="L434"/>
      <c r="M434"/>
      <c r="N434"/>
      <c r="O434"/>
      <c r="P434" s="88"/>
      <c r="Q434" s="122"/>
      <c r="R434" s="122"/>
      <c r="S434"/>
      <c r="AD434"/>
      <c r="AE434" s="95"/>
      <c r="AF434" s="95"/>
      <c r="AG434" s="95"/>
      <c r="AH434" s="95"/>
      <c r="AI434" s="95"/>
      <c r="AJ434" s="95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2:50" s="120" customFormat="1">
      <c r="B435" s="81"/>
      <c r="C435" s="82"/>
      <c r="D435" s="82"/>
      <c r="E435" s="88"/>
      <c r="F435"/>
      <c r="G435" s="88"/>
      <c r="H435" s="88"/>
      <c r="I435" s="88"/>
      <c r="J435" s="88"/>
      <c r="K435" s="88"/>
      <c r="L435"/>
      <c r="M435"/>
      <c r="N435"/>
      <c r="O435"/>
      <c r="P435" s="88"/>
      <c r="Q435" s="122"/>
      <c r="R435" s="122"/>
      <c r="S435"/>
      <c r="AD435"/>
      <c r="AE435" s="95"/>
      <c r="AF435" s="95"/>
      <c r="AG435" s="95"/>
      <c r="AH435" s="95"/>
      <c r="AI435" s="95"/>
      <c r="AJ435" s="9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2:50" s="120" customFormat="1">
      <c r="B436" s="81"/>
      <c r="C436" s="82"/>
      <c r="D436" s="82"/>
      <c r="E436" s="88"/>
      <c r="F436"/>
      <c r="G436" s="88"/>
      <c r="H436" s="88"/>
      <c r="I436" s="88"/>
      <c r="J436" s="88"/>
      <c r="K436" s="88"/>
      <c r="L436"/>
      <c r="M436"/>
      <c r="N436"/>
      <c r="O436"/>
      <c r="P436" s="88"/>
      <c r="Q436" s="122"/>
      <c r="R436" s="122"/>
      <c r="S436"/>
      <c r="AD436"/>
      <c r="AE436" s="95"/>
      <c r="AF436" s="95"/>
      <c r="AG436" s="95"/>
      <c r="AH436" s="95"/>
      <c r="AI436" s="95"/>
      <c r="AJ436" s="95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2:50" s="120" customFormat="1">
      <c r="B437" s="81"/>
      <c r="C437" s="82"/>
      <c r="D437" s="82"/>
      <c r="E437" s="88"/>
      <c r="F437"/>
      <c r="G437" s="88"/>
      <c r="H437" s="88"/>
      <c r="I437" s="88"/>
      <c r="J437" s="88"/>
      <c r="K437" s="88"/>
      <c r="L437"/>
      <c r="M437"/>
      <c r="N437"/>
      <c r="O437"/>
      <c r="P437" s="88"/>
      <c r="Q437" s="122"/>
      <c r="R437" s="122"/>
      <c r="S437"/>
      <c r="AD437"/>
      <c r="AE437" s="95"/>
      <c r="AF437" s="95"/>
      <c r="AG437" s="95"/>
      <c r="AH437" s="95"/>
      <c r="AI437" s="95"/>
      <c r="AJ437" s="95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2:50" s="120" customFormat="1">
      <c r="B438" s="81"/>
      <c r="C438" s="82"/>
      <c r="D438" s="82"/>
      <c r="E438" s="88"/>
      <c r="F438"/>
      <c r="G438" s="88"/>
      <c r="H438" s="88"/>
      <c r="I438" s="88"/>
      <c r="J438" s="88"/>
      <c r="K438" s="88"/>
      <c r="L438"/>
      <c r="M438"/>
      <c r="N438"/>
      <c r="O438"/>
      <c r="P438" s="88"/>
      <c r="Q438" s="122"/>
      <c r="R438" s="122"/>
      <c r="S438"/>
      <c r="AD438"/>
      <c r="AE438" s="95"/>
      <c r="AF438" s="95"/>
      <c r="AG438" s="95"/>
      <c r="AH438" s="95"/>
      <c r="AI438" s="95"/>
      <c r="AJ438" s="95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2:50" s="120" customFormat="1">
      <c r="B439" s="81"/>
      <c r="C439" s="82"/>
      <c r="D439" s="82"/>
      <c r="E439" s="88"/>
      <c r="F439"/>
      <c r="G439" s="88"/>
      <c r="H439" s="88"/>
      <c r="I439" s="88"/>
      <c r="J439" s="88"/>
      <c r="K439" s="88"/>
      <c r="L439"/>
      <c r="M439"/>
      <c r="N439"/>
      <c r="O439"/>
      <c r="P439" s="88"/>
      <c r="Q439" s="122"/>
      <c r="R439" s="122"/>
      <c r="S439"/>
      <c r="AD439"/>
      <c r="AE439" s="95"/>
      <c r="AF439" s="95"/>
      <c r="AG439" s="95"/>
      <c r="AH439" s="95"/>
      <c r="AI439" s="95"/>
      <c r="AJ439" s="95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2:50" s="120" customFormat="1">
      <c r="B440" s="81"/>
      <c r="C440" s="82"/>
      <c r="D440" s="82"/>
      <c r="E440" s="88"/>
      <c r="F440"/>
      <c r="G440" s="88"/>
      <c r="H440" s="88"/>
      <c r="I440" s="88"/>
      <c r="J440" s="88"/>
      <c r="K440" s="88"/>
      <c r="L440"/>
      <c r="M440"/>
      <c r="N440"/>
      <c r="O440"/>
      <c r="P440" s="88"/>
      <c r="Q440" s="122"/>
      <c r="R440" s="122"/>
      <c r="S440"/>
      <c r="AD440"/>
      <c r="AE440" s="95"/>
      <c r="AF440" s="95"/>
      <c r="AG440" s="95"/>
      <c r="AH440" s="95"/>
      <c r="AI440" s="95"/>
      <c r="AJ440" s="95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2:50" s="120" customFormat="1">
      <c r="B441" s="81"/>
      <c r="C441" s="82"/>
      <c r="D441" s="82"/>
      <c r="E441" s="88"/>
      <c r="F441"/>
      <c r="G441" s="88"/>
      <c r="H441" s="88"/>
      <c r="I441" s="88"/>
      <c r="J441" s="88"/>
      <c r="K441" s="88"/>
      <c r="L441"/>
      <c r="M441"/>
      <c r="N441"/>
      <c r="O441"/>
      <c r="P441" s="88"/>
      <c r="Q441" s="122"/>
      <c r="R441" s="122"/>
      <c r="S441"/>
      <c r="AD441"/>
      <c r="AE441" s="95"/>
      <c r="AF441" s="95"/>
      <c r="AG441" s="95"/>
      <c r="AH441" s="95"/>
      <c r="AI441" s="95"/>
      <c r="AJ441" s="95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2:50" s="120" customFormat="1">
      <c r="B442" s="81"/>
      <c r="C442" s="82"/>
      <c r="D442" s="82"/>
      <c r="E442" s="88"/>
      <c r="F442"/>
      <c r="G442" s="88"/>
      <c r="H442" s="88"/>
      <c r="I442" s="88"/>
      <c r="J442" s="88"/>
      <c r="K442" s="88"/>
      <c r="L442"/>
      <c r="M442"/>
      <c r="N442"/>
      <c r="O442"/>
      <c r="P442" s="88"/>
      <c r="Q442" s="122"/>
      <c r="R442" s="122"/>
      <c r="S442"/>
      <c r="AD442"/>
      <c r="AE442" s="95"/>
      <c r="AF442" s="95"/>
      <c r="AG442" s="95"/>
      <c r="AH442" s="95"/>
      <c r="AI442" s="95"/>
      <c r="AJ442" s="95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2:50" s="120" customFormat="1">
      <c r="B443" s="81"/>
      <c r="C443" s="82"/>
      <c r="D443" s="82"/>
      <c r="E443" s="88"/>
      <c r="F443"/>
      <c r="G443" s="88"/>
      <c r="H443" s="88"/>
      <c r="I443" s="88"/>
      <c r="J443" s="88"/>
      <c r="K443" s="88"/>
      <c r="L443"/>
      <c r="M443"/>
      <c r="N443"/>
      <c r="O443"/>
      <c r="P443" s="88"/>
      <c r="Q443" s="122"/>
      <c r="R443" s="122"/>
      <c r="S443"/>
      <c r="AD443"/>
      <c r="AE443" s="95"/>
      <c r="AF443" s="95"/>
      <c r="AG443" s="95"/>
      <c r="AH443" s="95"/>
      <c r="AI443" s="95"/>
      <c r="AJ443" s="95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2:50" s="120" customFormat="1">
      <c r="B444" s="81"/>
      <c r="C444" s="82"/>
      <c r="D444" s="82"/>
      <c r="E444" s="88"/>
      <c r="F444"/>
      <c r="G444" s="88"/>
      <c r="H444" s="88"/>
      <c r="I444" s="88"/>
      <c r="J444" s="88"/>
      <c r="K444" s="88"/>
      <c r="L444"/>
      <c r="M444"/>
      <c r="N444"/>
      <c r="O444"/>
      <c r="P444" s="88"/>
      <c r="Q444" s="122"/>
      <c r="R444" s="122"/>
      <c r="S444"/>
      <c r="AD444"/>
      <c r="AE444" s="95"/>
      <c r="AF444" s="95"/>
      <c r="AG444" s="95"/>
      <c r="AH444" s="95"/>
      <c r="AI444" s="95"/>
      <c r="AJ444" s="95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2:50" s="120" customFormat="1">
      <c r="B445" s="81"/>
      <c r="C445" s="82"/>
      <c r="D445" s="82"/>
      <c r="E445" s="88"/>
      <c r="F445"/>
      <c r="G445" s="88"/>
      <c r="H445" s="88"/>
      <c r="I445" s="88"/>
      <c r="J445" s="88"/>
      <c r="K445" s="88"/>
      <c r="L445"/>
      <c r="M445"/>
      <c r="N445"/>
      <c r="O445"/>
      <c r="P445" s="88"/>
      <c r="Q445" s="122"/>
      <c r="R445" s="122"/>
      <c r="S445"/>
      <c r="AD445"/>
      <c r="AE445" s="95"/>
      <c r="AF445" s="95"/>
      <c r="AG445" s="95"/>
      <c r="AH445" s="95"/>
      <c r="AI445" s="95"/>
      <c r="AJ445" s="9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2:50" s="120" customFormat="1">
      <c r="B446" s="81"/>
      <c r="C446" s="82"/>
      <c r="D446" s="82"/>
      <c r="E446" s="88"/>
      <c r="F446"/>
      <c r="G446" s="88"/>
      <c r="H446" s="88"/>
      <c r="I446" s="88"/>
      <c r="J446" s="88"/>
      <c r="K446" s="88"/>
      <c r="L446"/>
      <c r="M446"/>
      <c r="N446"/>
      <c r="O446"/>
      <c r="P446" s="88"/>
      <c r="Q446" s="122"/>
      <c r="R446" s="122"/>
      <c r="S446"/>
      <c r="AD446"/>
      <c r="AE446" s="95"/>
      <c r="AF446" s="95"/>
      <c r="AG446" s="95"/>
      <c r="AH446" s="95"/>
      <c r="AI446" s="95"/>
      <c r="AJ446" s="95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2:50" s="120" customFormat="1">
      <c r="B447" s="81"/>
      <c r="C447" s="82"/>
      <c r="D447" s="82"/>
      <c r="E447" s="88"/>
      <c r="F447"/>
      <c r="G447" s="88"/>
      <c r="H447" s="88"/>
      <c r="I447" s="88"/>
      <c r="J447" s="88"/>
      <c r="K447" s="88"/>
      <c r="L447"/>
      <c r="M447"/>
      <c r="N447"/>
      <c r="O447"/>
      <c r="P447" s="88"/>
      <c r="Q447" s="122"/>
      <c r="R447" s="122"/>
      <c r="S447"/>
      <c r="AD447"/>
      <c r="AE447" s="95"/>
      <c r="AF447" s="95"/>
      <c r="AG447" s="95"/>
      <c r="AH447" s="95"/>
      <c r="AI447" s="95"/>
      <c r="AJ447" s="95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2:50" s="120" customFormat="1">
      <c r="B448" s="81"/>
      <c r="C448" s="82"/>
      <c r="D448" s="82"/>
      <c r="E448" s="88"/>
      <c r="F448"/>
      <c r="G448" s="88"/>
      <c r="H448" s="88"/>
      <c r="I448" s="88"/>
      <c r="J448" s="88"/>
      <c r="K448" s="88"/>
      <c r="L448"/>
      <c r="M448"/>
      <c r="N448"/>
      <c r="O448"/>
      <c r="P448" s="88"/>
      <c r="Q448" s="122"/>
      <c r="R448" s="122"/>
      <c r="S448"/>
      <c r="AD448"/>
      <c r="AE448" s="95"/>
      <c r="AF448" s="95"/>
      <c r="AG448" s="95"/>
      <c r="AH448" s="95"/>
      <c r="AI448" s="95"/>
      <c r="AJ448" s="95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2:50" s="120" customFormat="1">
      <c r="B449" s="81"/>
      <c r="C449" s="82"/>
      <c r="D449" s="82"/>
      <c r="E449" s="88"/>
      <c r="F449"/>
      <c r="G449" s="88"/>
      <c r="H449" s="88"/>
      <c r="I449" s="88"/>
      <c r="J449" s="88"/>
      <c r="K449" s="88"/>
      <c r="L449"/>
      <c r="M449"/>
      <c r="N449"/>
      <c r="O449"/>
      <c r="P449" s="88"/>
      <c r="Q449" s="122"/>
      <c r="R449" s="122"/>
      <c r="S449"/>
      <c r="AD449"/>
      <c r="AE449" s="95"/>
      <c r="AF449" s="95"/>
      <c r="AG449" s="95"/>
      <c r="AH449" s="95"/>
      <c r="AI449" s="95"/>
      <c r="AJ449" s="95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2:50" s="120" customFormat="1">
      <c r="B450" s="81"/>
      <c r="C450" s="82"/>
      <c r="D450" s="82"/>
      <c r="E450" s="88"/>
      <c r="F450"/>
      <c r="G450" s="88"/>
      <c r="H450" s="88"/>
      <c r="I450" s="88"/>
      <c r="J450" s="88"/>
      <c r="K450" s="88"/>
      <c r="L450"/>
      <c r="M450"/>
      <c r="N450"/>
      <c r="O450"/>
      <c r="P450" s="88"/>
      <c r="Q450" s="122"/>
      <c r="R450" s="122"/>
      <c r="S450"/>
      <c r="AD450"/>
      <c r="AE450" s="95"/>
      <c r="AF450" s="95"/>
      <c r="AG450" s="95"/>
      <c r="AH450" s="95"/>
      <c r="AI450" s="95"/>
      <c r="AJ450" s="95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2:50" s="120" customFormat="1">
      <c r="B451" s="81"/>
      <c r="C451" s="82"/>
      <c r="D451" s="82"/>
      <c r="E451" s="88"/>
      <c r="F451"/>
      <c r="G451" s="88"/>
      <c r="H451" s="88"/>
      <c r="I451" s="88"/>
      <c r="J451" s="88"/>
      <c r="K451" s="88"/>
      <c r="L451"/>
      <c r="M451"/>
      <c r="N451"/>
      <c r="O451"/>
      <c r="P451" s="88"/>
      <c r="Q451" s="122"/>
      <c r="R451" s="122"/>
      <c r="S451"/>
      <c r="AD451"/>
      <c r="AE451" s="95"/>
      <c r="AF451" s="95"/>
      <c r="AG451" s="95"/>
      <c r="AH451" s="95"/>
      <c r="AI451" s="95"/>
      <c r="AJ451" s="95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2:50" s="120" customFormat="1">
      <c r="B452" s="81"/>
      <c r="C452" s="82"/>
      <c r="D452" s="82"/>
      <c r="E452" s="88"/>
      <c r="F452"/>
      <c r="G452" s="88"/>
      <c r="H452" s="88"/>
      <c r="I452" s="88"/>
      <c r="J452" s="88"/>
      <c r="K452" s="88"/>
      <c r="L452"/>
      <c r="M452"/>
      <c r="N452"/>
      <c r="O452"/>
      <c r="P452" s="88"/>
      <c r="Q452" s="122"/>
      <c r="R452" s="122"/>
      <c r="S452"/>
      <c r="AD452"/>
      <c r="AE452" s="95"/>
      <c r="AF452" s="95"/>
      <c r="AG452" s="95"/>
      <c r="AH452" s="95"/>
      <c r="AI452" s="95"/>
      <c r="AJ452" s="95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2:50" s="120" customFormat="1">
      <c r="B453" s="81"/>
      <c r="C453" s="82"/>
      <c r="D453" s="82"/>
      <c r="E453" s="88"/>
      <c r="F453"/>
      <c r="G453" s="88"/>
      <c r="H453" s="88"/>
      <c r="I453" s="88"/>
      <c r="J453" s="88"/>
      <c r="K453" s="88"/>
      <c r="L453"/>
      <c r="M453"/>
      <c r="N453"/>
      <c r="O453"/>
      <c r="P453" s="88"/>
      <c r="Q453" s="122"/>
      <c r="R453" s="122"/>
      <c r="S453"/>
      <c r="AD453"/>
      <c r="AE453" s="95"/>
      <c r="AF453" s="95"/>
      <c r="AG453" s="95"/>
      <c r="AH453" s="95"/>
      <c r="AI453" s="95"/>
      <c r="AJ453" s="95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2:50" s="120" customFormat="1">
      <c r="B454" s="81"/>
      <c r="C454" s="82"/>
      <c r="D454" s="82"/>
      <c r="E454" s="88"/>
      <c r="F454"/>
      <c r="G454" s="88"/>
      <c r="H454" s="88"/>
      <c r="I454" s="88"/>
      <c r="J454" s="88"/>
      <c r="K454" s="88"/>
      <c r="L454"/>
      <c r="M454"/>
      <c r="N454"/>
      <c r="O454"/>
      <c r="P454" s="88"/>
      <c r="Q454" s="122"/>
      <c r="R454" s="122"/>
      <c r="S454"/>
      <c r="AD454"/>
      <c r="AE454" s="95"/>
      <c r="AF454" s="95"/>
      <c r="AG454" s="95"/>
      <c r="AH454" s="95"/>
      <c r="AI454" s="95"/>
      <c r="AJ454" s="95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2:50" s="120" customFormat="1">
      <c r="B455" s="81"/>
      <c r="C455" s="82"/>
      <c r="D455" s="82"/>
      <c r="E455" s="88"/>
      <c r="F455"/>
      <c r="G455" s="88"/>
      <c r="H455" s="88"/>
      <c r="I455" s="88"/>
      <c r="J455" s="88"/>
      <c r="K455" s="88"/>
      <c r="L455"/>
      <c r="M455"/>
      <c r="N455"/>
      <c r="O455"/>
      <c r="P455" s="88"/>
      <c r="Q455" s="122"/>
      <c r="R455" s="122"/>
      <c r="S455"/>
      <c r="AD455"/>
      <c r="AE455" s="95"/>
      <c r="AF455" s="95"/>
      <c r="AG455" s="95"/>
      <c r="AH455" s="95"/>
      <c r="AI455" s="95"/>
      <c r="AJ455" s="9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2:50" s="120" customFormat="1">
      <c r="B456" s="81"/>
      <c r="C456" s="82"/>
      <c r="D456" s="82"/>
      <c r="E456" s="88"/>
      <c r="F456"/>
      <c r="G456" s="88"/>
      <c r="H456" s="88"/>
      <c r="I456" s="88"/>
      <c r="J456" s="88"/>
      <c r="K456" s="88"/>
      <c r="L456"/>
      <c r="M456"/>
      <c r="N456"/>
      <c r="O456"/>
      <c r="P456" s="88"/>
      <c r="Q456" s="122"/>
      <c r="R456" s="122"/>
      <c r="S456"/>
      <c r="AD456"/>
      <c r="AE456" s="95"/>
      <c r="AF456" s="95"/>
      <c r="AG456" s="95"/>
      <c r="AH456" s="95"/>
      <c r="AI456" s="95"/>
      <c r="AJ456" s="95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2:50" s="120" customFormat="1">
      <c r="B457" s="81"/>
      <c r="C457" s="82"/>
      <c r="D457" s="82"/>
      <c r="E457" s="88"/>
      <c r="F457"/>
      <c r="G457" s="88"/>
      <c r="H457" s="88"/>
      <c r="I457" s="88"/>
      <c r="J457" s="88"/>
      <c r="K457" s="88"/>
      <c r="L457"/>
      <c r="M457"/>
      <c r="N457"/>
      <c r="O457"/>
      <c r="P457" s="88"/>
      <c r="Q457" s="122"/>
      <c r="R457" s="122"/>
      <c r="S457"/>
      <c r="AD457"/>
      <c r="AE457" s="95"/>
      <c r="AF457" s="95"/>
      <c r="AG457" s="95"/>
      <c r="AH457" s="95"/>
      <c r="AI457" s="95"/>
      <c r="AJ457" s="95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2:50" s="120" customFormat="1">
      <c r="B458" s="81"/>
      <c r="C458" s="82"/>
      <c r="D458" s="82"/>
      <c r="E458" s="88"/>
      <c r="F458"/>
      <c r="G458" s="88"/>
      <c r="H458" s="88"/>
      <c r="I458" s="88"/>
      <c r="J458" s="88"/>
      <c r="K458" s="88"/>
      <c r="L458"/>
      <c r="M458"/>
      <c r="N458"/>
      <c r="O458"/>
      <c r="P458" s="88"/>
      <c r="Q458" s="122"/>
      <c r="R458" s="122"/>
      <c r="S458"/>
      <c r="AD458"/>
      <c r="AE458" s="95"/>
      <c r="AF458" s="95"/>
      <c r="AG458" s="95"/>
      <c r="AH458" s="95"/>
      <c r="AI458" s="95"/>
      <c r="AJ458" s="95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2:50" s="120" customFormat="1">
      <c r="B459" s="81"/>
      <c r="C459" s="82"/>
      <c r="D459" s="82"/>
      <c r="E459" s="88"/>
      <c r="F459"/>
      <c r="G459" s="88"/>
      <c r="H459" s="88"/>
      <c r="I459" s="88"/>
      <c r="J459" s="88"/>
      <c r="K459" s="88"/>
      <c r="L459"/>
      <c r="M459"/>
      <c r="N459"/>
      <c r="O459"/>
      <c r="P459" s="88"/>
      <c r="Q459" s="122"/>
      <c r="R459" s="122"/>
      <c r="S459"/>
      <c r="AD459"/>
      <c r="AE459" s="95"/>
      <c r="AF459" s="95"/>
      <c r="AG459" s="95"/>
      <c r="AH459" s="95"/>
      <c r="AI459" s="95"/>
      <c r="AJ459" s="95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2:50" s="120" customFormat="1">
      <c r="B460" s="81"/>
      <c r="C460" s="82"/>
      <c r="D460" s="82"/>
      <c r="E460" s="88"/>
      <c r="F460"/>
      <c r="G460" s="88"/>
      <c r="H460" s="88"/>
      <c r="I460" s="88"/>
      <c r="J460" s="88"/>
      <c r="K460" s="88"/>
      <c r="L460"/>
      <c r="M460"/>
      <c r="N460"/>
      <c r="O460"/>
      <c r="P460" s="88"/>
      <c r="Q460" s="122"/>
      <c r="R460" s="122"/>
      <c r="S460"/>
      <c r="AD460"/>
      <c r="AE460" s="95"/>
      <c r="AF460" s="95"/>
      <c r="AG460" s="95"/>
      <c r="AH460" s="95"/>
      <c r="AI460" s="95"/>
      <c r="AJ460" s="95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2:50" s="120" customFormat="1">
      <c r="B461" s="81"/>
      <c r="C461" s="82"/>
      <c r="D461" s="82"/>
      <c r="E461" s="88"/>
      <c r="F461"/>
      <c r="G461" s="88"/>
      <c r="H461" s="88"/>
      <c r="I461" s="88"/>
      <c r="J461" s="88"/>
      <c r="K461" s="88"/>
      <c r="L461"/>
      <c r="M461"/>
      <c r="N461"/>
      <c r="O461"/>
      <c r="P461" s="88"/>
      <c r="Q461" s="122"/>
      <c r="R461" s="122"/>
      <c r="S461"/>
      <c r="AD461"/>
      <c r="AE461" s="95"/>
      <c r="AF461" s="95"/>
      <c r="AG461" s="95"/>
      <c r="AH461" s="95"/>
      <c r="AI461" s="95"/>
      <c r="AJ461" s="95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2:50" s="120" customFormat="1">
      <c r="B462" s="81"/>
      <c r="C462" s="82"/>
      <c r="D462" s="82"/>
      <c r="E462" s="88"/>
      <c r="F462"/>
      <c r="G462" s="88"/>
      <c r="H462" s="88"/>
      <c r="I462" s="88"/>
      <c r="J462" s="88"/>
      <c r="K462" s="88"/>
      <c r="L462"/>
      <c r="M462"/>
      <c r="N462"/>
      <c r="O462"/>
      <c r="P462" s="88"/>
      <c r="Q462" s="122"/>
      <c r="R462" s="122"/>
      <c r="S462"/>
      <c r="AD462"/>
      <c r="AE462" s="95"/>
      <c r="AF462" s="95"/>
      <c r="AG462" s="95"/>
      <c r="AH462" s="95"/>
      <c r="AI462" s="95"/>
      <c r="AJ462" s="95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2:50" s="120" customFormat="1">
      <c r="B463" s="81"/>
      <c r="C463" s="82"/>
      <c r="D463" s="82"/>
      <c r="E463" s="88"/>
      <c r="F463"/>
      <c r="G463" s="88"/>
      <c r="H463" s="88"/>
      <c r="I463" s="88"/>
      <c r="J463" s="88"/>
      <c r="K463" s="88"/>
      <c r="L463"/>
      <c r="M463"/>
      <c r="N463"/>
      <c r="O463"/>
      <c r="P463" s="88"/>
      <c r="Q463" s="122"/>
      <c r="R463" s="122"/>
      <c r="S463"/>
      <c r="AD463"/>
      <c r="AE463" s="95"/>
      <c r="AF463" s="95"/>
      <c r="AG463" s="95"/>
      <c r="AH463" s="95"/>
      <c r="AI463" s="95"/>
      <c r="AJ463" s="95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2:50" s="120" customFormat="1">
      <c r="B464" s="81"/>
      <c r="C464" s="82"/>
      <c r="D464" s="82"/>
      <c r="E464" s="88"/>
      <c r="F464"/>
      <c r="G464" s="88"/>
      <c r="H464" s="88"/>
      <c r="I464" s="88"/>
      <c r="J464" s="88"/>
      <c r="K464" s="88"/>
      <c r="L464"/>
      <c r="M464"/>
      <c r="N464"/>
      <c r="O464"/>
      <c r="P464" s="88"/>
      <c r="Q464" s="122"/>
      <c r="R464" s="122"/>
      <c r="S464"/>
      <c r="AD464"/>
      <c r="AE464" s="95"/>
      <c r="AF464" s="95"/>
      <c r="AG464" s="95"/>
      <c r="AH464" s="95"/>
      <c r="AI464" s="95"/>
      <c r="AJ464" s="95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2:50" s="120" customFormat="1">
      <c r="B465" s="81"/>
      <c r="C465" s="82"/>
      <c r="D465" s="82"/>
      <c r="E465" s="88"/>
      <c r="F465"/>
      <c r="G465" s="88"/>
      <c r="H465" s="88"/>
      <c r="I465" s="88"/>
      <c r="J465" s="88"/>
      <c r="K465" s="88"/>
      <c r="L465"/>
      <c r="M465"/>
      <c r="N465"/>
      <c r="O465"/>
      <c r="P465" s="88"/>
      <c r="Q465" s="122"/>
      <c r="R465" s="122"/>
      <c r="S465"/>
      <c r="AD465"/>
      <c r="AE465" s="95"/>
      <c r="AF465" s="95"/>
      <c r="AG465" s="95"/>
      <c r="AH465" s="95"/>
      <c r="AI465" s="95"/>
      <c r="AJ465" s="9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2:50" s="120" customFormat="1">
      <c r="B466" s="81"/>
      <c r="C466" s="82"/>
      <c r="D466" s="82"/>
      <c r="E466" s="88"/>
      <c r="F466"/>
      <c r="G466" s="88"/>
      <c r="H466" s="88"/>
      <c r="I466" s="88"/>
      <c r="J466" s="88"/>
      <c r="K466" s="88"/>
      <c r="L466"/>
      <c r="M466"/>
      <c r="N466"/>
      <c r="O466"/>
      <c r="P466" s="88"/>
      <c r="Q466" s="122"/>
      <c r="R466" s="122"/>
      <c r="S466"/>
      <c r="AD466"/>
      <c r="AE466" s="95"/>
      <c r="AF466" s="95"/>
      <c r="AG466" s="95"/>
      <c r="AH466" s="95"/>
      <c r="AI466" s="95"/>
      <c r="AJ466" s="95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2:50" s="120" customFormat="1">
      <c r="B467" s="81"/>
      <c r="C467" s="82"/>
      <c r="D467" s="82"/>
      <c r="E467" s="88"/>
      <c r="F467"/>
      <c r="G467" s="88"/>
      <c r="H467" s="88"/>
      <c r="I467" s="88"/>
      <c r="J467" s="88"/>
      <c r="K467" s="88"/>
      <c r="L467"/>
      <c r="M467"/>
      <c r="N467"/>
      <c r="O467"/>
      <c r="P467" s="88"/>
      <c r="Q467" s="122"/>
      <c r="R467" s="122"/>
      <c r="S467"/>
      <c r="AD467"/>
      <c r="AE467" s="95"/>
      <c r="AF467" s="95"/>
      <c r="AG467" s="95"/>
      <c r="AH467" s="95"/>
      <c r="AI467" s="95"/>
      <c r="AJ467" s="95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2:50" s="120" customFormat="1">
      <c r="B468" s="81"/>
      <c r="C468" s="82"/>
      <c r="D468" s="82"/>
      <c r="E468" s="88"/>
      <c r="F468"/>
      <c r="G468" s="88"/>
      <c r="H468" s="88"/>
      <c r="I468" s="88"/>
      <c r="J468" s="88"/>
      <c r="K468" s="88"/>
      <c r="L468"/>
      <c r="M468"/>
      <c r="N468"/>
      <c r="O468"/>
      <c r="P468" s="88"/>
      <c r="Q468" s="122"/>
      <c r="R468" s="122"/>
      <c r="S468"/>
      <c r="AD468"/>
      <c r="AE468" s="95"/>
      <c r="AF468" s="95"/>
      <c r="AG468" s="95"/>
      <c r="AH468" s="95"/>
      <c r="AI468" s="95"/>
      <c r="AJ468" s="95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2:50" s="120" customFormat="1">
      <c r="B469" s="81"/>
      <c r="C469" s="82"/>
      <c r="D469" s="82"/>
      <c r="E469" s="88"/>
      <c r="F469"/>
      <c r="G469" s="88"/>
      <c r="H469" s="88"/>
      <c r="I469" s="88"/>
      <c r="J469" s="88"/>
      <c r="K469" s="88"/>
      <c r="L469"/>
      <c r="M469"/>
      <c r="N469"/>
      <c r="O469"/>
      <c r="P469" s="88"/>
      <c r="Q469" s="122"/>
      <c r="R469" s="122"/>
      <c r="S469"/>
      <c r="AD469"/>
      <c r="AE469" s="95"/>
      <c r="AF469" s="95"/>
      <c r="AG469" s="95"/>
      <c r="AH469" s="95"/>
      <c r="AI469" s="95"/>
      <c r="AJ469" s="95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2:50" s="120" customFormat="1">
      <c r="B470" s="81"/>
      <c r="C470" s="82"/>
      <c r="D470" s="82"/>
      <c r="E470" s="88"/>
      <c r="F470"/>
      <c r="G470" s="88"/>
      <c r="H470" s="88"/>
      <c r="I470" s="88"/>
      <c r="J470" s="88"/>
      <c r="K470" s="88"/>
      <c r="L470"/>
      <c r="M470"/>
      <c r="N470"/>
      <c r="O470"/>
      <c r="P470" s="88"/>
      <c r="Q470" s="122"/>
      <c r="R470" s="122"/>
      <c r="S470"/>
      <c r="AD470"/>
      <c r="AE470" s="95"/>
      <c r="AF470" s="95"/>
      <c r="AG470" s="95"/>
      <c r="AH470" s="95"/>
      <c r="AI470" s="95"/>
      <c r="AJ470" s="95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2:50" s="120" customFormat="1">
      <c r="B471" s="81"/>
      <c r="C471" s="82"/>
      <c r="D471" s="82"/>
      <c r="E471" s="88"/>
      <c r="F471"/>
      <c r="G471" s="88"/>
      <c r="H471" s="88"/>
      <c r="I471" s="88"/>
      <c r="J471" s="88"/>
      <c r="K471" s="88"/>
      <c r="L471"/>
      <c r="M471"/>
      <c r="N471"/>
      <c r="O471"/>
      <c r="P471" s="88"/>
      <c r="Q471" s="122"/>
      <c r="R471" s="122"/>
      <c r="S471"/>
      <c r="AD471"/>
      <c r="AE471" s="95"/>
      <c r="AF471" s="95"/>
      <c r="AG471" s="95"/>
      <c r="AH471" s="95"/>
      <c r="AI471" s="95"/>
      <c r="AJ471" s="95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2:50" s="120" customFormat="1">
      <c r="B472" s="81"/>
      <c r="C472" s="82"/>
      <c r="D472" s="82"/>
      <c r="E472" s="88"/>
      <c r="F472"/>
      <c r="G472" s="88"/>
      <c r="H472" s="88"/>
      <c r="I472" s="88"/>
      <c r="J472" s="88"/>
      <c r="K472" s="88"/>
      <c r="L472"/>
      <c r="M472"/>
      <c r="N472"/>
      <c r="O472"/>
      <c r="P472" s="88"/>
      <c r="Q472" s="122"/>
      <c r="R472" s="122"/>
      <c r="S472"/>
      <c r="AD472"/>
      <c r="AE472" s="95"/>
      <c r="AF472" s="95"/>
      <c r="AG472" s="95"/>
      <c r="AH472" s="95"/>
      <c r="AI472" s="95"/>
      <c r="AJ472" s="95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2:50" s="120" customFormat="1">
      <c r="B473" s="81"/>
      <c r="C473" s="82"/>
      <c r="D473" s="82"/>
      <c r="E473" s="88"/>
      <c r="F473"/>
      <c r="G473" s="88"/>
      <c r="H473" s="88"/>
      <c r="I473" s="88"/>
      <c r="J473" s="88"/>
      <c r="K473" s="88"/>
      <c r="L473"/>
      <c r="M473"/>
      <c r="N473"/>
      <c r="O473"/>
      <c r="P473" s="88"/>
      <c r="Q473" s="122"/>
      <c r="R473" s="122"/>
      <c r="S473"/>
      <c r="AD473"/>
      <c r="AE473" s="95"/>
      <c r="AF473" s="95"/>
      <c r="AG473" s="95"/>
      <c r="AH473" s="95"/>
      <c r="AI473" s="95"/>
      <c r="AJ473" s="95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2:50" s="120" customFormat="1">
      <c r="B474" s="81"/>
      <c r="C474" s="82"/>
      <c r="D474" s="82"/>
      <c r="E474" s="88"/>
      <c r="F474"/>
      <c r="G474" s="88"/>
      <c r="H474" s="88"/>
      <c r="I474" s="88"/>
      <c r="J474" s="88"/>
      <c r="K474" s="88"/>
      <c r="L474"/>
      <c r="M474"/>
      <c r="N474"/>
      <c r="O474"/>
      <c r="P474" s="88"/>
      <c r="Q474" s="122"/>
      <c r="R474" s="122"/>
      <c r="S474"/>
      <c r="AD474"/>
      <c r="AE474" s="95"/>
      <c r="AF474" s="95"/>
      <c r="AG474" s="95"/>
      <c r="AH474" s="95"/>
      <c r="AI474" s="95"/>
      <c r="AJ474" s="95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2:50" s="120" customFormat="1">
      <c r="B475" s="81"/>
      <c r="C475" s="82"/>
      <c r="D475" s="82"/>
      <c r="E475" s="88"/>
      <c r="F475"/>
      <c r="G475" s="88"/>
      <c r="H475" s="88"/>
      <c r="I475" s="88"/>
      <c r="J475" s="88"/>
      <c r="K475" s="88"/>
      <c r="L475"/>
      <c r="M475"/>
      <c r="N475"/>
      <c r="O475"/>
      <c r="P475" s="88"/>
      <c r="Q475" s="122"/>
      <c r="R475" s="122"/>
      <c r="S475"/>
      <c r="AD475"/>
      <c r="AE475" s="95"/>
      <c r="AF475" s="95"/>
      <c r="AG475" s="95"/>
      <c r="AH475" s="95"/>
      <c r="AI475" s="95"/>
      <c r="AJ475" s="9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2:50" s="120" customFormat="1">
      <c r="B476" s="81"/>
      <c r="C476" s="82"/>
      <c r="D476" s="82"/>
      <c r="E476" s="88"/>
      <c r="F476"/>
      <c r="G476" s="88"/>
      <c r="H476" s="88"/>
      <c r="I476" s="88"/>
      <c r="J476" s="88"/>
      <c r="K476" s="88"/>
      <c r="L476"/>
      <c r="M476"/>
      <c r="N476"/>
      <c r="O476"/>
      <c r="P476" s="88"/>
      <c r="Q476" s="122"/>
      <c r="R476" s="122"/>
      <c r="S476"/>
      <c r="AD476"/>
      <c r="AE476" s="95"/>
      <c r="AF476" s="95"/>
      <c r="AG476" s="95"/>
      <c r="AH476" s="95"/>
      <c r="AI476" s="95"/>
      <c r="AJ476" s="95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2:50" s="120" customFormat="1">
      <c r="B477" s="81"/>
      <c r="C477" s="82"/>
      <c r="D477" s="82"/>
      <c r="E477" s="88"/>
      <c r="F477"/>
      <c r="G477" s="88"/>
      <c r="H477" s="88"/>
      <c r="I477" s="88"/>
      <c r="J477" s="88"/>
      <c r="K477" s="88"/>
      <c r="L477"/>
      <c r="M477"/>
      <c r="N477"/>
      <c r="O477"/>
      <c r="P477" s="88"/>
      <c r="Q477" s="122"/>
      <c r="R477" s="122"/>
      <c r="S477"/>
      <c r="AD477"/>
      <c r="AE477" s="95"/>
      <c r="AF477" s="95"/>
      <c r="AG477" s="95"/>
      <c r="AH477" s="95"/>
      <c r="AI477" s="95"/>
      <c r="AJ477" s="95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2:50" s="120" customFormat="1">
      <c r="B478" s="81"/>
      <c r="C478" s="82"/>
      <c r="D478" s="82"/>
      <c r="E478" s="88"/>
      <c r="F478"/>
      <c r="G478" s="88"/>
      <c r="H478" s="88"/>
      <c r="I478" s="88"/>
      <c r="J478" s="88"/>
      <c r="K478" s="88"/>
      <c r="L478"/>
      <c r="M478"/>
      <c r="N478"/>
      <c r="O478"/>
      <c r="P478" s="88"/>
      <c r="Q478" s="122"/>
      <c r="R478" s="122"/>
      <c r="S478"/>
      <c r="AD478"/>
      <c r="AE478" s="95"/>
      <c r="AF478" s="95"/>
      <c r="AG478" s="95"/>
      <c r="AH478" s="95"/>
      <c r="AI478" s="95"/>
      <c r="AJ478" s="95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2:50" s="120" customFormat="1">
      <c r="B479" s="81"/>
      <c r="C479" s="82"/>
      <c r="D479" s="82"/>
      <c r="E479" s="88"/>
      <c r="F479"/>
      <c r="G479" s="88"/>
      <c r="H479" s="88"/>
      <c r="I479" s="88"/>
      <c r="J479" s="88"/>
      <c r="K479" s="88"/>
      <c r="L479"/>
      <c r="M479"/>
      <c r="N479"/>
      <c r="O479"/>
      <c r="P479" s="88"/>
      <c r="Q479" s="122"/>
      <c r="R479" s="122"/>
      <c r="S479"/>
      <c r="AD479"/>
      <c r="AE479" s="95"/>
      <c r="AF479" s="95"/>
      <c r="AG479" s="95"/>
      <c r="AH479" s="95"/>
      <c r="AI479" s="95"/>
      <c r="AJ479" s="95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2:50" s="120" customFormat="1">
      <c r="B480" s="81"/>
      <c r="C480" s="82"/>
      <c r="D480" s="82"/>
      <c r="E480" s="88"/>
      <c r="F480"/>
      <c r="G480" s="88"/>
      <c r="H480" s="88"/>
      <c r="I480" s="88"/>
      <c r="J480" s="88"/>
      <c r="K480" s="88"/>
      <c r="L480"/>
      <c r="M480"/>
      <c r="N480"/>
      <c r="O480"/>
      <c r="P480" s="88"/>
      <c r="Q480" s="122"/>
      <c r="R480" s="122"/>
      <c r="S480"/>
      <c r="AD480"/>
      <c r="AE480" s="95"/>
      <c r="AF480" s="95"/>
      <c r="AG480" s="95"/>
      <c r="AH480" s="95"/>
      <c r="AI480" s="95"/>
      <c r="AJ480" s="95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2:50" s="120" customFormat="1">
      <c r="B481" s="81"/>
      <c r="C481" s="82"/>
      <c r="D481" s="82"/>
      <c r="E481" s="88"/>
      <c r="F481"/>
      <c r="G481" s="88"/>
      <c r="H481" s="88"/>
      <c r="I481" s="88"/>
      <c r="J481" s="88"/>
      <c r="K481" s="88"/>
      <c r="L481"/>
      <c r="M481"/>
      <c r="N481"/>
      <c r="O481"/>
      <c r="P481" s="88"/>
      <c r="Q481" s="122"/>
      <c r="R481" s="122"/>
      <c r="S481"/>
      <c r="AD481"/>
      <c r="AE481" s="95"/>
      <c r="AF481" s="95"/>
      <c r="AG481" s="95"/>
      <c r="AH481" s="95"/>
      <c r="AI481" s="95"/>
      <c r="AJ481" s="95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2:50" s="120" customFormat="1">
      <c r="B482" s="81"/>
      <c r="C482" s="82"/>
      <c r="D482" s="82"/>
      <c r="E482" s="88"/>
      <c r="F482"/>
      <c r="G482" s="88"/>
      <c r="H482" s="88"/>
      <c r="I482" s="88"/>
      <c r="J482" s="88"/>
      <c r="K482" s="88"/>
      <c r="L482"/>
      <c r="M482"/>
      <c r="N482"/>
      <c r="O482"/>
      <c r="P482" s="88"/>
      <c r="Q482" s="122"/>
      <c r="R482" s="122"/>
      <c r="S482"/>
      <c r="AD482"/>
      <c r="AE482" s="95"/>
      <c r="AF482" s="95"/>
      <c r="AG482" s="95"/>
      <c r="AH482" s="95"/>
      <c r="AI482" s="95"/>
      <c r="AJ482" s="95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2:50" s="120" customFormat="1">
      <c r="B483" s="81"/>
      <c r="C483" s="82"/>
      <c r="D483" s="82"/>
      <c r="E483" s="88"/>
      <c r="F483"/>
      <c r="G483" s="88"/>
      <c r="H483" s="88"/>
      <c r="I483" s="88"/>
      <c r="J483" s="88"/>
      <c r="K483" s="88"/>
      <c r="L483"/>
      <c r="M483"/>
      <c r="N483"/>
      <c r="O483"/>
      <c r="P483" s="88"/>
      <c r="Q483" s="122"/>
      <c r="R483" s="122"/>
      <c r="S483"/>
      <c r="AD483"/>
      <c r="AE483" s="95"/>
      <c r="AF483" s="95"/>
      <c r="AG483" s="95"/>
      <c r="AH483" s="95"/>
      <c r="AI483" s="95"/>
      <c r="AJ483" s="95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2:50" s="120" customFormat="1">
      <c r="B484" s="81"/>
      <c r="C484" s="82"/>
      <c r="D484" s="82"/>
      <c r="E484" s="88"/>
      <c r="F484"/>
      <c r="G484" s="88"/>
      <c r="H484" s="88"/>
      <c r="I484" s="88"/>
      <c r="J484" s="88"/>
      <c r="K484" s="88"/>
      <c r="L484"/>
      <c r="M484"/>
      <c r="N484"/>
      <c r="O484"/>
      <c r="P484" s="88"/>
      <c r="Q484" s="122"/>
      <c r="R484" s="122"/>
      <c r="S484"/>
      <c r="AD484"/>
      <c r="AE484" s="95"/>
      <c r="AF484" s="95"/>
      <c r="AG484" s="95"/>
      <c r="AH484" s="95"/>
      <c r="AI484" s="95"/>
      <c r="AJ484" s="95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2:50" s="120" customFormat="1">
      <c r="B485" s="81"/>
      <c r="C485" s="82"/>
      <c r="D485" s="82"/>
      <c r="E485" s="88"/>
      <c r="F485"/>
      <c r="G485" s="88"/>
      <c r="H485" s="88"/>
      <c r="I485" s="88"/>
      <c r="J485" s="88"/>
      <c r="K485" s="88"/>
      <c r="L485"/>
      <c r="M485"/>
      <c r="N485"/>
      <c r="O485"/>
      <c r="P485" s="88"/>
      <c r="Q485" s="122"/>
      <c r="R485" s="122"/>
      <c r="S485"/>
      <c r="AD485"/>
      <c r="AE485" s="95"/>
      <c r="AF485" s="95"/>
      <c r="AG485" s="95"/>
      <c r="AH485" s="95"/>
      <c r="AI485" s="95"/>
      <c r="AJ485" s="9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2:50" s="120" customFormat="1">
      <c r="B486" s="81"/>
      <c r="C486" s="82"/>
      <c r="D486" s="82"/>
      <c r="E486" s="88"/>
      <c r="F486"/>
      <c r="G486" s="88"/>
      <c r="H486" s="88"/>
      <c r="I486" s="88"/>
      <c r="J486" s="88"/>
      <c r="K486" s="88"/>
      <c r="L486"/>
      <c r="M486"/>
      <c r="N486"/>
      <c r="O486"/>
      <c r="P486" s="88"/>
      <c r="Q486" s="122"/>
      <c r="R486" s="122"/>
      <c r="S486"/>
      <c r="AD486"/>
      <c r="AE486" s="95"/>
      <c r="AF486" s="95"/>
      <c r="AG486" s="95"/>
      <c r="AH486" s="95"/>
      <c r="AI486" s="95"/>
      <c r="AJ486" s="95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2:50" s="120" customFormat="1">
      <c r="B487" s="81"/>
      <c r="C487" s="82"/>
      <c r="D487" s="82"/>
      <c r="E487" s="88"/>
      <c r="F487"/>
      <c r="G487" s="88"/>
      <c r="H487" s="88"/>
      <c r="I487" s="88"/>
      <c r="J487" s="88"/>
      <c r="K487" s="88"/>
      <c r="L487"/>
      <c r="M487"/>
      <c r="N487"/>
      <c r="O487"/>
      <c r="P487" s="88"/>
      <c r="Q487" s="122"/>
      <c r="R487" s="122"/>
      <c r="S487"/>
      <c r="AD487"/>
      <c r="AE487" s="95"/>
      <c r="AF487" s="95"/>
      <c r="AG487" s="95"/>
      <c r="AH487" s="95"/>
      <c r="AI487" s="95"/>
      <c r="AJ487" s="95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2:50" s="120" customFormat="1">
      <c r="B488" s="81"/>
      <c r="C488" s="82"/>
      <c r="D488" s="82"/>
      <c r="E488" s="88"/>
      <c r="F488"/>
      <c r="G488" s="88"/>
      <c r="H488" s="88"/>
      <c r="I488" s="88"/>
      <c r="J488" s="88"/>
      <c r="K488" s="88"/>
      <c r="L488"/>
      <c r="M488"/>
      <c r="N488"/>
      <c r="O488"/>
      <c r="P488" s="88"/>
      <c r="Q488" s="122"/>
      <c r="R488" s="122"/>
      <c r="S488"/>
      <c r="AD488"/>
      <c r="AE488" s="95"/>
      <c r="AF488" s="95"/>
      <c r="AG488" s="95"/>
      <c r="AH488" s="95"/>
      <c r="AI488" s="95"/>
      <c r="AJ488" s="95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2:50" s="120" customFormat="1">
      <c r="B489" s="81"/>
      <c r="C489" s="82"/>
      <c r="D489" s="82"/>
      <c r="E489" s="88"/>
      <c r="F489"/>
      <c r="G489" s="88"/>
      <c r="H489" s="88"/>
      <c r="I489" s="88"/>
      <c r="J489" s="88"/>
      <c r="K489" s="88"/>
      <c r="L489"/>
      <c r="M489"/>
      <c r="N489"/>
      <c r="O489"/>
      <c r="P489" s="88"/>
      <c r="Q489" s="122"/>
      <c r="R489" s="122"/>
      <c r="S489"/>
      <c r="AD489"/>
      <c r="AE489" s="95"/>
      <c r="AF489" s="95"/>
      <c r="AG489" s="95"/>
      <c r="AH489" s="95"/>
      <c r="AI489" s="95"/>
      <c r="AJ489" s="95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2:50" s="120" customFormat="1">
      <c r="B490" s="81"/>
      <c r="C490" s="82"/>
      <c r="D490" s="82"/>
      <c r="E490" s="88"/>
      <c r="F490"/>
      <c r="G490" s="88"/>
      <c r="H490" s="88"/>
      <c r="I490" s="88"/>
      <c r="J490" s="88"/>
      <c r="K490" s="88"/>
      <c r="L490"/>
      <c r="M490"/>
      <c r="N490"/>
      <c r="O490"/>
      <c r="P490" s="88"/>
      <c r="Q490" s="122"/>
      <c r="R490" s="122"/>
      <c r="S490"/>
      <c r="AD490"/>
      <c r="AE490" s="95"/>
      <c r="AF490" s="95"/>
      <c r="AG490" s="95"/>
      <c r="AH490" s="95"/>
      <c r="AI490" s="95"/>
      <c r="AJ490" s="95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2:50" s="120" customFormat="1">
      <c r="B491" s="81"/>
      <c r="C491" s="82"/>
      <c r="D491" s="82"/>
      <c r="E491" s="88"/>
      <c r="F491"/>
      <c r="G491" s="88"/>
      <c r="H491" s="88"/>
      <c r="I491" s="88"/>
      <c r="J491" s="88"/>
      <c r="K491" s="88"/>
      <c r="L491"/>
      <c r="M491"/>
      <c r="N491"/>
      <c r="O491"/>
      <c r="P491" s="88"/>
      <c r="Q491" s="122"/>
      <c r="R491" s="122"/>
      <c r="S491"/>
      <c r="AD491"/>
      <c r="AE491" s="95"/>
      <c r="AF491" s="95"/>
      <c r="AG491" s="95"/>
      <c r="AH491" s="95"/>
      <c r="AI491" s="95"/>
      <c r="AJ491" s="95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2:50" s="120" customFormat="1">
      <c r="B492" s="81"/>
      <c r="C492" s="82"/>
      <c r="D492" s="82"/>
      <c r="E492" s="88"/>
      <c r="F492"/>
      <c r="G492" s="88"/>
      <c r="H492" s="88"/>
      <c r="I492" s="88"/>
      <c r="J492" s="88"/>
      <c r="K492" s="88"/>
      <c r="L492"/>
      <c r="M492"/>
      <c r="N492"/>
      <c r="O492"/>
      <c r="P492" s="88"/>
      <c r="Q492" s="122"/>
      <c r="R492" s="122"/>
      <c r="S492"/>
      <c r="AD492"/>
      <c r="AE492" s="95"/>
      <c r="AF492" s="95"/>
      <c r="AG492" s="95"/>
      <c r="AH492" s="95"/>
      <c r="AI492" s="95"/>
      <c r="AJ492" s="95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2:50" s="120" customFormat="1">
      <c r="B493" s="81"/>
      <c r="C493" s="82"/>
      <c r="D493" s="82"/>
      <c r="E493" s="88"/>
      <c r="F493"/>
      <c r="G493" s="88"/>
      <c r="H493" s="88"/>
      <c r="I493" s="88"/>
      <c r="J493" s="88"/>
      <c r="K493" s="88"/>
      <c r="L493"/>
      <c r="M493"/>
      <c r="N493"/>
      <c r="O493"/>
      <c r="P493" s="88"/>
      <c r="Q493" s="122"/>
      <c r="R493" s="122"/>
      <c r="S493"/>
      <c r="AD493"/>
      <c r="AE493" s="95"/>
      <c r="AF493" s="95"/>
      <c r="AG493" s="95"/>
      <c r="AH493" s="95"/>
      <c r="AI493" s="95"/>
      <c r="AJ493" s="95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2:50" s="120" customFormat="1">
      <c r="B494" s="81"/>
      <c r="C494" s="82"/>
      <c r="D494" s="82"/>
      <c r="E494" s="88"/>
      <c r="F494"/>
      <c r="G494" s="88"/>
      <c r="H494" s="88"/>
      <c r="I494" s="88"/>
      <c r="J494" s="88"/>
      <c r="K494" s="88"/>
      <c r="L494"/>
      <c r="M494"/>
      <c r="N494"/>
      <c r="O494"/>
      <c r="P494" s="88"/>
      <c r="Q494" s="122"/>
      <c r="R494" s="122"/>
      <c r="S494"/>
      <c r="AD494"/>
      <c r="AE494" s="95"/>
      <c r="AF494" s="95"/>
      <c r="AG494" s="95"/>
      <c r="AH494" s="95"/>
      <c r="AI494" s="95"/>
      <c r="AJ494" s="95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2:50" s="120" customFormat="1">
      <c r="B495" s="81"/>
      <c r="C495" s="82"/>
      <c r="D495" s="82"/>
      <c r="E495" s="88"/>
      <c r="F495"/>
      <c r="G495" s="88"/>
      <c r="H495" s="88"/>
      <c r="I495" s="88"/>
      <c r="J495" s="88"/>
      <c r="K495" s="88"/>
      <c r="L495"/>
      <c r="M495"/>
      <c r="N495"/>
      <c r="O495"/>
      <c r="P495" s="88"/>
      <c r="Q495" s="122"/>
      <c r="R495" s="122"/>
      <c r="S495"/>
      <c r="AD495"/>
      <c r="AE495" s="95"/>
      <c r="AF495" s="95"/>
      <c r="AG495" s="95"/>
      <c r="AH495" s="95"/>
      <c r="AI495" s="95"/>
      <c r="AJ495" s="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2:50" s="120" customFormat="1">
      <c r="B496" s="81"/>
      <c r="C496" s="82"/>
      <c r="D496" s="82"/>
      <c r="E496" s="88"/>
      <c r="F496"/>
      <c r="G496" s="88"/>
      <c r="H496" s="88"/>
      <c r="I496" s="88"/>
      <c r="J496" s="88"/>
      <c r="K496" s="88"/>
      <c r="L496"/>
      <c r="M496"/>
      <c r="N496"/>
      <c r="O496"/>
      <c r="P496" s="88"/>
      <c r="Q496" s="122"/>
      <c r="R496" s="122"/>
      <c r="S496"/>
      <c r="AD496"/>
      <c r="AE496" s="95"/>
      <c r="AF496" s="95"/>
      <c r="AG496" s="95"/>
      <c r="AH496" s="95"/>
      <c r="AI496" s="95"/>
      <c r="AJ496" s="95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2:50" s="120" customFormat="1">
      <c r="B497" s="81"/>
      <c r="C497" s="82"/>
      <c r="D497" s="82"/>
      <c r="E497" s="88"/>
      <c r="F497"/>
      <c r="G497" s="88"/>
      <c r="H497" s="88"/>
      <c r="I497" s="88"/>
      <c r="J497" s="88"/>
      <c r="K497" s="88"/>
      <c r="L497"/>
      <c r="M497"/>
      <c r="N497"/>
      <c r="O497"/>
      <c r="P497" s="88"/>
      <c r="Q497" s="122"/>
      <c r="R497" s="122"/>
      <c r="S497"/>
      <c r="AD497"/>
      <c r="AE497" s="95"/>
      <c r="AF497" s="95"/>
      <c r="AG497" s="95"/>
      <c r="AH497" s="95"/>
      <c r="AI497" s="95"/>
      <c r="AJ497" s="95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2:50" s="120" customFormat="1">
      <c r="B498" s="81"/>
      <c r="C498" s="82"/>
      <c r="D498" s="82"/>
      <c r="E498" s="88"/>
      <c r="F498"/>
      <c r="G498" s="88"/>
      <c r="H498" s="88"/>
      <c r="I498" s="88"/>
      <c r="J498" s="88"/>
      <c r="K498" s="88"/>
      <c r="L498"/>
      <c r="M498"/>
      <c r="N498"/>
      <c r="O498"/>
      <c r="P498" s="88"/>
      <c r="Q498" s="122"/>
      <c r="R498" s="122"/>
      <c r="S498"/>
      <c r="AD498"/>
      <c r="AE498" s="95"/>
      <c r="AF498" s="95"/>
      <c r="AG498" s="95"/>
      <c r="AH498" s="95"/>
      <c r="AI498" s="95"/>
      <c r="AJ498" s="95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2:50" s="120" customFormat="1">
      <c r="B499" s="81"/>
      <c r="C499" s="82"/>
      <c r="D499" s="82"/>
      <c r="E499" s="88"/>
      <c r="F499"/>
      <c r="G499" s="88"/>
      <c r="H499" s="88"/>
      <c r="I499" s="88"/>
      <c r="J499" s="88"/>
      <c r="K499" s="88"/>
      <c r="L499"/>
      <c r="M499"/>
      <c r="N499"/>
      <c r="O499"/>
      <c r="P499" s="88"/>
      <c r="Q499" s="122"/>
      <c r="R499" s="122"/>
      <c r="S499"/>
      <c r="AD499"/>
      <c r="AE499" s="95"/>
      <c r="AF499" s="95"/>
      <c r="AG499" s="95"/>
      <c r="AH499" s="95"/>
      <c r="AI499" s="95"/>
      <c r="AJ499" s="95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2:50" s="120" customFormat="1">
      <c r="B500" s="81"/>
      <c r="C500" s="82"/>
      <c r="D500" s="82"/>
      <c r="E500" s="88"/>
      <c r="F500"/>
      <c r="G500" s="88"/>
      <c r="H500" s="88"/>
      <c r="I500" s="88"/>
      <c r="J500" s="88"/>
      <c r="K500" s="88"/>
      <c r="L500"/>
      <c r="M500"/>
      <c r="N500"/>
      <c r="O500"/>
      <c r="P500" s="88"/>
      <c r="Q500" s="122"/>
      <c r="R500" s="122"/>
      <c r="S500"/>
      <c r="AD500"/>
      <c r="AE500" s="95"/>
      <c r="AF500" s="95"/>
      <c r="AG500" s="95"/>
      <c r="AH500" s="95"/>
      <c r="AI500" s="95"/>
      <c r="AJ500" s="95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2:50" s="120" customFormat="1">
      <c r="B501" s="81"/>
      <c r="C501" s="82"/>
      <c r="D501" s="82"/>
      <c r="E501" s="88"/>
      <c r="F501"/>
      <c r="G501" s="88"/>
      <c r="H501" s="88"/>
      <c r="I501" s="88"/>
      <c r="J501" s="88"/>
      <c r="K501" s="88"/>
      <c r="L501"/>
      <c r="M501"/>
      <c r="N501"/>
      <c r="O501"/>
      <c r="P501" s="88"/>
      <c r="Q501" s="122"/>
      <c r="R501" s="122"/>
      <c r="S501"/>
      <c r="AD501"/>
      <c r="AE501" s="95"/>
      <c r="AF501" s="95"/>
      <c r="AG501" s="95"/>
      <c r="AH501" s="95"/>
      <c r="AI501" s="95"/>
      <c r="AJ501" s="95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2:50" s="120" customFormat="1">
      <c r="B502" s="81"/>
      <c r="C502" s="82"/>
      <c r="D502" s="82"/>
      <c r="E502" s="88"/>
      <c r="F502"/>
      <c r="G502" s="88"/>
      <c r="H502" s="88"/>
      <c r="I502" s="88"/>
      <c r="J502" s="88"/>
      <c r="K502" s="88"/>
      <c r="L502"/>
      <c r="M502"/>
      <c r="N502"/>
      <c r="O502"/>
      <c r="P502" s="88"/>
      <c r="Q502" s="122"/>
      <c r="R502" s="122"/>
      <c r="S502"/>
      <c r="AD502"/>
      <c r="AE502" s="95"/>
      <c r="AF502" s="95"/>
      <c r="AG502" s="95"/>
      <c r="AH502" s="95"/>
      <c r="AI502" s="95"/>
      <c r="AJ502" s="95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2:50" s="120" customFormat="1">
      <c r="B503" s="81"/>
      <c r="C503" s="82"/>
      <c r="D503" s="82"/>
      <c r="E503" s="88"/>
      <c r="F503"/>
      <c r="G503" s="88"/>
      <c r="H503" s="88"/>
      <c r="I503" s="88"/>
      <c r="J503" s="88"/>
      <c r="K503" s="88"/>
      <c r="L503"/>
      <c r="M503"/>
      <c r="N503"/>
      <c r="O503"/>
      <c r="P503" s="88"/>
      <c r="Q503" s="122"/>
      <c r="R503" s="122"/>
      <c r="S503"/>
      <c r="AD503"/>
      <c r="AE503" s="95"/>
      <c r="AF503" s="95"/>
      <c r="AG503" s="95"/>
      <c r="AH503" s="95"/>
      <c r="AI503" s="95"/>
      <c r="AJ503" s="95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2:50" s="120" customFormat="1">
      <c r="B504" s="81"/>
      <c r="C504" s="82"/>
      <c r="D504" s="82"/>
      <c r="E504" s="88"/>
      <c r="F504"/>
      <c r="G504" s="88"/>
      <c r="H504" s="88"/>
      <c r="I504" s="88"/>
      <c r="J504" s="88"/>
      <c r="K504" s="88"/>
      <c r="L504"/>
      <c r="M504"/>
      <c r="N504"/>
      <c r="O504"/>
      <c r="P504" s="88"/>
      <c r="Q504" s="122"/>
      <c r="R504" s="122"/>
      <c r="S504"/>
      <c r="AD504"/>
      <c r="AE504" s="95"/>
      <c r="AF504" s="95"/>
      <c r="AG504" s="95"/>
      <c r="AH504" s="95"/>
      <c r="AI504" s="95"/>
      <c r="AJ504" s="95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2:50" s="120" customFormat="1">
      <c r="B505" s="81"/>
      <c r="C505" s="82"/>
      <c r="D505" s="82"/>
      <c r="E505" s="88"/>
      <c r="F505"/>
      <c r="G505" s="88"/>
      <c r="H505" s="88"/>
      <c r="I505" s="88"/>
      <c r="J505" s="88"/>
      <c r="K505" s="88"/>
      <c r="L505"/>
      <c r="M505"/>
      <c r="N505"/>
      <c r="O505"/>
      <c r="P505" s="88"/>
      <c r="Q505" s="122"/>
      <c r="R505" s="122"/>
      <c r="S505"/>
      <c r="AD505"/>
      <c r="AE505" s="95"/>
      <c r="AF505" s="95"/>
      <c r="AG505" s="95"/>
      <c r="AH505" s="95"/>
      <c r="AI505" s="95"/>
      <c r="AJ505" s="9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2:50" s="120" customFormat="1">
      <c r="B506" s="81"/>
      <c r="C506" s="82"/>
      <c r="D506" s="82"/>
      <c r="E506" s="88"/>
      <c r="F506"/>
      <c r="G506" s="88"/>
      <c r="H506" s="88"/>
      <c r="I506" s="88"/>
      <c r="J506" s="88"/>
      <c r="K506" s="88"/>
      <c r="L506"/>
      <c r="M506"/>
      <c r="N506"/>
      <c r="O506"/>
      <c r="P506" s="88"/>
      <c r="Q506" s="122"/>
      <c r="R506" s="122"/>
      <c r="S506"/>
      <c r="AD506"/>
      <c r="AE506" s="95"/>
      <c r="AF506" s="95"/>
      <c r="AG506" s="95"/>
      <c r="AH506" s="95"/>
      <c r="AI506" s="95"/>
      <c r="AJ506" s="95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2:50" s="120" customFormat="1">
      <c r="B507" s="81"/>
      <c r="C507" s="82"/>
      <c r="D507" s="82"/>
      <c r="E507" s="88"/>
      <c r="F507"/>
      <c r="G507" s="88"/>
      <c r="H507" s="88"/>
      <c r="I507" s="88"/>
      <c r="J507" s="88"/>
      <c r="K507" s="88"/>
      <c r="L507"/>
      <c r="M507"/>
      <c r="N507"/>
      <c r="O507"/>
      <c r="P507" s="88"/>
      <c r="Q507" s="122"/>
      <c r="R507" s="122"/>
      <c r="S507"/>
      <c r="AD507"/>
      <c r="AE507" s="95"/>
      <c r="AF507" s="95"/>
      <c r="AG507" s="95"/>
      <c r="AH507" s="95"/>
      <c r="AI507" s="95"/>
      <c r="AJ507" s="95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2:50" s="120" customFormat="1">
      <c r="B508" s="81"/>
      <c r="C508" s="82"/>
      <c r="D508" s="82"/>
      <c r="E508" s="88"/>
      <c r="F508"/>
      <c r="G508" s="88"/>
      <c r="H508" s="88"/>
      <c r="I508" s="88"/>
      <c r="J508" s="88"/>
      <c r="K508" s="88"/>
      <c r="L508"/>
      <c r="M508"/>
      <c r="N508"/>
      <c r="O508"/>
      <c r="P508" s="88"/>
      <c r="Q508" s="122"/>
      <c r="R508" s="122"/>
      <c r="S508"/>
      <c r="AD508"/>
      <c r="AE508" s="95"/>
      <c r="AF508" s="95"/>
      <c r="AG508" s="95"/>
      <c r="AH508" s="95"/>
      <c r="AI508" s="95"/>
      <c r="AJ508" s="95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2:50" s="120" customFormat="1">
      <c r="B509" s="81"/>
      <c r="C509" s="82"/>
      <c r="D509" s="82"/>
      <c r="E509" s="88"/>
      <c r="F509"/>
      <c r="G509" s="88"/>
      <c r="H509" s="88"/>
      <c r="I509" s="88"/>
      <c r="J509" s="88"/>
      <c r="K509" s="88"/>
      <c r="L509"/>
      <c r="M509"/>
      <c r="N509"/>
      <c r="O509"/>
      <c r="P509" s="88"/>
      <c r="Q509" s="122"/>
      <c r="R509" s="122"/>
      <c r="S509"/>
      <c r="AD509"/>
      <c r="AE509" s="95"/>
      <c r="AF509" s="95"/>
      <c r="AG509" s="95"/>
      <c r="AH509" s="95"/>
      <c r="AI509" s="95"/>
      <c r="AJ509" s="95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2:50" s="120" customFormat="1">
      <c r="B510" s="81"/>
      <c r="C510" s="82"/>
      <c r="D510" s="82"/>
      <c r="E510" s="88"/>
      <c r="F510"/>
      <c r="G510" s="88"/>
      <c r="H510" s="88"/>
      <c r="I510" s="88"/>
      <c r="J510" s="88"/>
      <c r="K510" s="88"/>
      <c r="L510"/>
      <c r="M510"/>
      <c r="N510"/>
      <c r="O510"/>
      <c r="P510" s="88"/>
      <c r="Q510" s="122"/>
      <c r="R510" s="122"/>
      <c r="S510"/>
      <c r="AD510"/>
      <c r="AE510" s="95"/>
      <c r="AF510" s="95"/>
      <c r="AG510" s="95"/>
      <c r="AH510" s="95"/>
      <c r="AI510" s="95"/>
      <c r="AJ510" s="95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2:50" s="120" customFormat="1">
      <c r="B511" s="81"/>
      <c r="C511" s="82"/>
      <c r="D511" s="82"/>
      <c r="E511" s="88"/>
      <c r="F511"/>
      <c r="G511" s="88"/>
      <c r="H511" s="88"/>
      <c r="I511" s="88"/>
      <c r="J511" s="88"/>
      <c r="K511" s="88"/>
      <c r="L511"/>
      <c r="M511"/>
      <c r="N511"/>
      <c r="O511"/>
      <c r="P511" s="88"/>
      <c r="Q511" s="122"/>
      <c r="R511" s="122"/>
      <c r="S511"/>
      <c r="AD511"/>
      <c r="AE511" s="95"/>
      <c r="AF511" s="95"/>
      <c r="AG511" s="95"/>
      <c r="AH511" s="95"/>
      <c r="AI511" s="95"/>
      <c r="AJ511" s="95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2:50" s="120" customFormat="1">
      <c r="B512" s="81"/>
      <c r="C512" s="82"/>
      <c r="D512" s="82"/>
      <c r="E512" s="88"/>
      <c r="F512"/>
      <c r="G512" s="88"/>
      <c r="H512" s="88"/>
      <c r="I512" s="88"/>
      <c r="J512" s="88"/>
      <c r="K512" s="88"/>
      <c r="L512"/>
      <c r="M512"/>
      <c r="N512"/>
      <c r="O512"/>
      <c r="P512" s="88"/>
      <c r="Q512" s="122"/>
      <c r="R512" s="122"/>
      <c r="S512"/>
      <c r="AD512"/>
      <c r="AE512" s="95"/>
      <c r="AF512" s="95"/>
      <c r="AG512" s="95"/>
      <c r="AH512" s="95"/>
      <c r="AI512" s="95"/>
      <c r="AJ512" s="95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2:50" s="120" customFormat="1">
      <c r="B513" s="81"/>
      <c r="C513" s="82"/>
      <c r="D513" s="82"/>
      <c r="E513" s="88"/>
      <c r="F513"/>
      <c r="G513" s="88"/>
      <c r="H513" s="88"/>
      <c r="I513" s="88"/>
      <c r="J513" s="88"/>
      <c r="K513" s="88"/>
      <c r="L513"/>
      <c r="M513"/>
      <c r="N513"/>
      <c r="O513"/>
      <c r="P513" s="88"/>
      <c r="Q513" s="122"/>
      <c r="R513" s="122"/>
      <c r="S513"/>
      <c r="AD513"/>
      <c r="AE513" s="95"/>
      <c r="AF513" s="95"/>
      <c r="AG513" s="95"/>
      <c r="AH513" s="95"/>
      <c r="AI513" s="95"/>
      <c r="AJ513" s="95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2:50" s="120" customFormat="1">
      <c r="B514" s="81"/>
      <c r="C514" s="82"/>
      <c r="D514" s="82"/>
      <c r="E514" s="88"/>
      <c r="F514"/>
      <c r="G514" s="88"/>
      <c r="H514" s="88"/>
      <c r="I514" s="88"/>
      <c r="J514" s="88"/>
      <c r="K514" s="88"/>
      <c r="L514"/>
      <c r="M514"/>
      <c r="N514"/>
      <c r="O514"/>
      <c r="P514" s="88"/>
      <c r="Q514" s="122"/>
      <c r="R514" s="122"/>
      <c r="S514"/>
      <c r="AD514"/>
      <c r="AE514" s="95"/>
      <c r="AF514" s="95"/>
      <c r="AG514" s="95"/>
      <c r="AH514" s="95"/>
      <c r="AI514" s="95"/>
      <c r="AJ514" s="95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2:50" s="120" customFormat="1">
      <c r="B515" s="81"/>
      <c r="C515" s="82"/>
      <c r="D515" s="82"/>
      <c r="E515" s="88"/>
      <c r="F515"/>
      <c r="G515" s="88"/>
      <c r="H515" s="88"/>
      <c r="I515" s="88"/>
      <c r="J515" s="88"/>
      <c r="K515" s="88"/>
      <c r="L515"/>
      <c r="M515"/>
      <c r="N515"/>
      <c r="O515"/>
      <c r="P515" s="88"/>
      <c r="Q515" s="122"/>
      <c r="R515" s="122"/>
      <c r="S515"/>
      <c r="AD515"/>
      <c r="AE515" s="95"/>
      <c r="AF515" s="95"/>
      <c r="AG515" s="95"/>
      <c r="AH515" s="95"/>
      <c r="AI515" s="95"/>
      <c r="AJ515" s="9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2:50" s="120" customFormat="1">
      <c r="B516" s="81"/>
      <c r="C516" s="82"/>
      <c r="D516" s="82"/>
      <c r="E516" s="88"/>
      <c r="F516"/>
      <c r="G516" s="88"/>
      <c r="H516" s="88"/>
      <c r="I516" s="88"/>
      <c r="J516" s="88"/>
      <c r="K516" s="88"/>
      <c r="L516"/>
      <c r="M516"/>
      <c r="N516"/>
      <c r="O516"/>
      <c r="P516" s="88"/>
      <c r="Q516" s="122"/>
      <c r="R516" s="122"/>
      <c r="S516"/>
      <c r="AD516"/>
      <c r="AE516" s="95"/>
      <c r="AF516" s="95"/>
      <c r="AG516" s="95"/>
      <c r="AH516" s="95"/>
      <c r="AI516" s="95"/>
      <c r="AJ516" s="95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2:50" s="120" customFormat="1">
      <c r="B517" s="81"/>
      <c r="C517" s="82"/>
      <c r="D517" s="82"/>
      <c r="E517" s="88"/>
      <c r="F517"/>
      <c r="G517" s="88"/>
      <c r="H517" s="88"/>
      <c r="I517" s="88"/>
      <c r="J517" s="88"/>
      <c r="K517" s="88"/>
      <c r="L517"/>
      <c r="M517"/>
      <c r="N517"/>
      <c r="O517"/>
      <c r="P517" s="88"/>
      <c r="Q517" s="122"/>
      <c r="R517" s="122"/>
      <c r="S517"/>
      <c r="AD517"/>
      <c r="AE517" s="95"/>
      <c r="AF517" s="95"/>
      <c r="AG517" s="95"/>
      <c r="AH517" s="95"/>
      <c r="AI517" s="95"/>
      <c r="AJ517" s="95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2:50" s="120" customFormat="1">
      <c r="B518" s="81"/>
      <c r="C518" s="82"/>
      <c r="D518" s="82"/>
      <c r="E518" s="88"/>
      <c r="F518"/>
      <c r="G518" s="88"/>
      <c r="H518" s="88"/>
      <c r="I518" s="88"/>
      <c r="J518" s="88"/>
      <c r="K518" s="88"/>
      <c r="L518"/>
      <c r="M518"/>
      <c r="N518"/>
      <c r="O518"/>
      <c r="P518" s="88"/>
      <c r="Q518" s="122"/>
      <c r="R518" s="122"/>
      <c r="S518"/>
      <c r="AD518"/>
      <c r="AE518" s="95"/>
      <c r="AF518" s="95"/>
      <c r="AG518" s="95"/>
      <c r="AH518" s="95"/>
      <c r="AI518" s="95"/>
      <c r="AJ518" s="95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2:50" s="120" customFormat="1">
      <c r="B519" s="81"/>
      <c r="C519" s="82"/>
      <c r="D519" s="82"/>
      <c r="E519" s="88"/>
      <c r="F519"/>
      <c r="G519" s="88"/>
      <c r="H519" s="88"/>
      <c r="I519" s="88"/>
      <c r="J519" s="88"/>
      <c r="K519" s="88"/>
      <c r="L519"/>
      <c r="M519"/>
      <c r="N519"/>
      <c r="O519"/>
      <c r="P519" s="88"/>
      <c r="Q519" s="122"/>
      <c r="R519" s="122"/>
      <c r="S519"/>
      <c r="AD519"/>
      <c r="AE519" s="95"/>
      <c r="AF519" s="95"/>
      <c r="AG519" s="95"/>
      <c r="AH519" s="95"/>
      <c r="AI519" s="95"/>
      <c r="AJ519" s="95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2:50" s="120" customFormat="1">
      <c r="B520" s="81"/>
      <c r="C520" s="82"/>
      <c r="D520" s="82"/>
      <c r="E520" s="88"/>
      <c r="F520"/>
      <c r="G520" s="88"/>
      <c r="H520" s="88"/>
      <c r="I520" s="88"/>
      <c r="J520" s="88"/>
      <c r="K520" s="88"/>
      <c r="L520"/>
      <c r="M520"/>
      <c r="N520"/>
      <c r="O520"/>
      <c r="P520" s="88"/>
      <c r="Q520" s="122"/>
      <c r="R520" s="122"/>
      <c r="S520"/>
      <c r="AD520"/>
      <c r="AE520" s="95"/>
      <c r="AF520" s="95"/>
      <c r="AG520" s="95"/>
      <c r="AH520" s="95"/>
      <c r="AI520" s="95"/>
      <c r="AJ520" s="95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2:50" s="120" customFormat="1">
      <c r="B521" s="81"/>
      <c r="C521" s="82"/>
      <c r="D521" s="82"/>
      <c r="E521" s="88"/>
      <c r="F521"/>
      <c r="G521" s="88"/>
      <c r="H521" s="88"/>
      <c r="I521" s="88"/>
      <c r="J521" s="88"/>
      <c r="K521" s="88"/>
      <c r="L521"/>
      <c r="M521"/>
      <c r="N521"/>
      <c r="O521"/>
      <c r="P521" s="88"/>
      <c r="Q521" s="122"/>
      <c r="R521" s="122"/>
      <c r="S521"/>
      <c r="AD521"/>
      <c r="AE521" s="95"/>
      <c r="AF521" s="95"/>
      <c r="AG521" s="95"/>
      <c r="AH521" s="95"/>
      <c r="AI521" s="95"/>
      <c r="AJ521" s="95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2:50" s="120" customFormat="1">
      <c r="B522" s="81"/>
      <c r="C522" s="82"/>
      <c r="D522" s="82"/>
      <c r="E522" s="88"/>
      <c r="F522"/>
      <c r="G522" s="88"/>
      <c r="H522" s="88"/>
      <c r="I522" s="88"/>
      <c r="J522" s="88"/>
      <c r="K522" s="88"/>
      <c r="L522"/>
      <c r="M522"/>
      <c r="N522"/>
      <c r="O522"/>
      <c r="P522" s="88"/>
      <c r="Q522" s="122"/>
      <c r="R522" s="122"/>
      <c r="S522"/>
      <c r="AD522"/>
      <c r="AE522" s="95"/>
      <c r="AF522" s="95"/>
      <c r="AG522" s="95"/>
      <c r="AH522" s="95"/>
      <c r="AI522" s="95"/>
      <c r="AJ522" s="95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2:50" s="120" customFormat="1">
      <c r="B523" s="81"/>
      <c r="C523" s="82"/>
      <c r="D523" s="82"/>
      <c r="E523" s="88"/>
      <c r="F523"/>
      <c r="G523" s="88"/>
      <c r="H523" s="88"/>
      <c r="I523" s="88"/>
      <c r="J523" s="88"/>
      <c r="K523" s="88"/>
      <c r="L523"/>
      <c r="M523"/>
      <c r="N523"/>
      <c r="O523"/>
      <c r="P523" s="88"/>
      <c r="Q523" s="122"/>
      <c r="R523" s="122"/>
      <c r="S523"/>
      <c r="AD523"/>
      <c r="AE523" s="95"/>
      <c r="AF523" s="95"/>
      <c r="AG523" s="95"/>
      <c r="AH523" s="95"/>
      <c r="AI523" s="95"/>
      <c r="AJ523" s="95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2:50" s="120" customFormat="1">
      <c r="B524" s="81"/>
      <c r="C524" s="82"/>
      <c r="D524" s="82"/>
      <c r="E524" s="88"/>
      <c r="F524"/>
      <c r="G524" s="88"/>
      <c r="H524" s="88"/>
      <c r="I524" s="88"/>
      <c r="J524" s="88"/>
      <c r="K524" s="88"/>
      <c r="L524"/>
      <c r="M524"/>
      <c r="N524"/>
      <c r="O524"/>
      <c r="P524" s="88"/>
      <c r="Q524" s="122"/>
      <c r="R524" s="122"/>
      <c r="S524"/>
      <c r="AD524"/>
      <c r="AE524" s="95"/>
      <c r="AF524" s="95"/>
      <c r="AG524" s="95"/>
      <c r="AH524" s="95"/>
      <c r="AI524" s="95"/>
      <c r="AJ524" s="95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2:50" s="120" customFormat="1">
      <c r="B525" s="81"/>
      <c r="C525" s="82"/>
      <c r="D525" s="82"/>
      <c r="E525" s="88"/>
      <c r="F525"/>
      <c r="G525" s="88"/>
      <c r="H525" s="88"/>
      <c r="I525" s="88"/>
      <c r="J525" s="88"/>
      <c r="K525" s="88"/>
      <c r="L525"/>
      <c r="M525"/>
      <c r="N525"/>
      <c r="O525"/>
      <c r="P525" s="88"/>
      <c r="Q525" s="122"/>
      <c r="R525" s="122"/>
      <c r="S525"/>
      <c r="AD525"/>
      <c r="AE525" s="95"/>
      <c r="AF525" s="95"/>
      <c r="AG525" s="95"/>
      <c r="AH525" s="95"/>
      <c r="AI525" s="95"/>
      <c r="AJ525" s="9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2:50" s="120" customFormat="1">
      <c r="B526" s="81"/>
      <c r="C526" s="82"/>
      <c r="D526" s="82"/>
      <c r="E526" s="88"/>
      <c r="F526"/>
      <c r="G526" s="88"/>
      <c r="H526" s="88"/>
      <c r="I526" s="88"/>
      <c r="J526" s="88"/>
      <c r="K526" s="88"/>
      <c r="L526"/>
      <c r="M526"/>
      <c r="N526"/>
      <c r="O526"/>
      <c r="P526" s="88"/>
      <c r="Q526" s="122"/>
      <c r="R526" s="122"/>
      <c r="S526"/>
      <c r="AD526"/>
      <c r="AE526" s="95"/>
      <c r="AF526" s="95"/>
      <c r="AG526" s="95"/>
      <c r="AH526" s="95"/>
      <c r="AI526" s="95"/>
      <c r="AJ526" s="95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2:50" s="120" customFormat="1">
      <c r="B527" s="81"/>
      <c r="C527" s="82"/>
      <c r="D527" s="82"/>
      <c r="E527" s="88"/>
      <c r="F527"/>
      <c r="G527" s="88"/>
      <c r="H527" s="88"/>
      <c r="I527" s="88"/>
      <c r="J527" s="88"/>
      <c r="K527" s="88"/>
      <c r="L527"/>
      <c r="M527"/>
      <c r="N527"/>
      <c r="O527"/>
      <c r="P527" s="88"/>
      <c r="Q527" s="122"/>
      <c r="R527" s="122"/>
      <c r="S527"/>
      <c r="AD527"/>
      <c r="AE527" s="95"/>
      <c r="AF527" s="95"/>
      <c r="AG527" s="95"/>
      <c r="AH527" s="95"/>
      <c r="AI527" s="95"/>
      <c r="AJ527" s="95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2:50" s="120" customFormat="1">
      <c r="B528" s="81"/>
      <c r="C528" s="82"/>
      <c r="D528" s="82"/>
      <c r="E528" s="88"/>
      <c r="F528"/>
      <c r="G528" s="88"/>
      <c r="H528" s="88"/>
      <c r="I528" s="88"/>
      <c r="J528" s="88"/>
      <c r="K528" s="88"/>
      <c r="L528"/>
      <c r="M528"/>
      <c r="N528"/>
      <c r="O528"/>
      <c r="P528" s="88"/>
      <c r="Q528" s="122"/>
      <c r="R528" s="122"/>
      <c r="S528"/>
      <c r="AD528"/>
      <c r="AE528" s="95"/>
      <c r="AF528" s="95"/>
      <c r="AG528" s="95"/>
      <c r="AH528" s="95"/>
      <c r="AI528" s="95"/>
      <c r="AJ528" s="95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2:50" s="120" customFormat="1">
      <c r="B529" s="81"/>
      <c r="C529" s="82"/>
      <c r="D529" s="82"/>
      <c r="E529" s="88"/>
      <c r="F529"/>
      <c r="G529" s="88"/>
      <c r="H529" s="88"/>
      <c r="I529" s="88"/>
      <c r="J529" s="88"/>
      <c r="K529" s="88"/>
      <c r="L529"/>
      <c r="M529"/>
      <c r="N529"/>
      <c r="O529"/>
      <c r="P529" s="88"/>
      <c r="Q529" s="122"/>
      <c r="R529" s="122"/>
      <c r="S529"/>
      <c r="AD529"/>
      <c r="AE529" s="95"/>
      <c r="AF529" s="95"/>
      <c r="AG529" s="95"/>
      <c r="AH529" s="95"/>
      <c r="AI529" s="95"/>
      <c r="AJ529" s="95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2:50" s="120" customFormat="1">
      <c r="B530" s="81"/>
      <c r="C530" s="82"/>
      <c r="D530" s="82"/>
      <c r="E530" s="88"/>
      <c r="F530"/>
      <c r="G530" s="88"/>
      <c r="H530" s="88"/>
      <c r="I530" s="88"/>
      <c r="J530" s="88"/>
      <c r="K530" s="88"/>
      <c r="L530"/>
      <c r="M530"/>
      <c r="N530"/>
      <c r="O530"/>
      <c r="P530" s="88"/>
      <c r="Q530" s="122"/>
      <c r="R530" s="122"/>
      <c r="S530"/>
      <c r="AD530"/>
      <c r="AE530" s="95"/>
      <c r="AF530" s="95"/>
      <c r="AG530" s="95"/>
      <c r="AH530" s="95"/>
      <c r="AI530" s="95"/>
      <c r="AJ530" s="95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2:50" s="120" customFormat="1">
      <c r="B531" s="81"/>
      <c r="C531" s="82"/>
      <c r="D531" s="82"/>
      <c r="E531" s="88"/>
      <c r="F531"/>
      <c r="G531" s="88"/>
      <c r="H531" s="88"/>
      <c r="I531" s="88"/>
      <c r="J531" s="88"/>
      <c r="K531" s="88"/>
      <c r="L531"/>
      <c r="M531"/>
      <c r="N531"/>
      <c r="O531"/>
      <c r="P531" s="88"/>
      <c r="Q531" s="122"/>
      <c r="R531" s="122"/>
      <c r="S531"/>
      <c r="AD531"/>
      <c r="AE531" s="95"/>
      <c r="AF531" s="95"/>
      <c r="AG531" s="95"/>
      <c r="AH531" s="95"/>
      <c r="AI531" s="95"/>
      <c r="AJ531" s="95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2:50" s="120" customFormat="1">
      <c r="B532" s="81"/>
      <c r="C532" s="82"/>
      <c r="D532" s="82"/>
      <c r="E532" s="88"/>
      <c r="F532"/>
      <c r="G532" s="88"/>
      <c r="H532" s="88"/>
      <c r="I532" s="88"/>
      <c r="J532" s="88"/>
      <c r="K532" s="88"/>
      <c r="L532"/>
      <c r="M532"/>
      <c r="N532"/>
      <c r="O532"/>
      <c r="P532" s="88"/>
      <c r="Q532" s="122"/>
      <c r="R532" s="122"/>
      <c r="S532"/>
      <c r="AD532"/>
      <c r="AE532" s="95"/>
      <c r="AF532" s="95"/>
      <c r="AG532" s="95"/>
      <c r="AH532" s="95"/>
      <c r="AI532" s="95"/>
      <c r="AJ532" s="95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2:50" s="120" customFormat="1">
      <c r="B533" s="81"/>
      <c r="C533" s="82"/>
      <c r="D533" s="82"/>
      <c r="E533" s="88"/>
      <c r="F533"/>
      <c r="G533" s="88"/>
      <c r="H533" s="88"/>
      <c r="I533" s="88"/>
      <c r="J533" s="88"/>
      <c r="K533" s="88"/>
      <c r="L533"/>
      <c r="M533"/>
      <c r="N533"/>
      <c r="O533"/>
      <c r="P533" s="88"/>
      <c r="Q533" s="122"/>
      <c r="R533" s="122"/>
      <c r="S533"/>
      <c r="AD533"/>
      <c r="AE533" s="95"/>
      <c r="AF533" s="95"/>
      <c r="AG533" s="95"/>
      <c r="AH533" s="95"/>
      <c r="AI533" s="95"/>
      <c r="AJ533" s="95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2:50" s="120" customFormat="1">
      <c r="B534" s="81"/>
      <c r="C534" s="82"/>
      <c r="D534" s="82"/>
      <c r="E534" s="88"/>
      <c r="F534"/>
      <c r="G534" s="88"/>
      <c r="H534" s="88"/>
      <c r="I534" s="88"/>
      <c r="J534" s="88"/>
      <c r="K534" s="88"/>
      <c r="L534"/>
      <c r="M534"/>
      <c r="N534"/>
      <c r="O534"/>
      <c r="P534" s="88"/>
      <c r="Q534" s="122"/>
      <c r="R534" s="122"/>
      <c r="S534"/>
      <c r="AD534"/>
      <c r="AE534" s="95"/>
      <c r="AF534" s="95"/>
      <c r="AG534" s="95"/>
      <c r="AH534" s="95"/>
      <c r="AI534" s="95"/>
      <c r="AJ534" s="95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2:50" s="120" customFormat="1">
      <c r="B535" s="81"/>
      <c r="C535" s="82"/>
      <c r="D535" s="82"/>
      <c r="E535" s="88"/>
      <c r="F535"/>
      <c r="G535" s="88"/>
      <c r="H535" s="88"/>
      <c r="I535" s="88"/>
      <c r="J535" s="88"/>
      <c r="K535" s="88"/>
      <c r="L535"/>
      <c r="M535"/>
      <c r="N535"/>
      <c r="O535"/>
      <c r="P535" s="88"/>
      <c r="Q535" s="122"/>
      <c r="R535" s="122"/>
      <c r="S535"/>
      <c r="AD535"/>
      <c r="AE535" s="95"/>
      <c r="AF535" s="95"/>
      <c r="AG535" s="95"/>
      <c r="AH535" s="95"/>
      <c r="AI535" s="95"/>
      <c r="AJ535" s="9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2:50" s="120" customFormat="1">
      <c r="B536" s="81"/>
      <c r="C536" s="82"/>
      <c r="D536" s="82"/>
      <c r="E536" s="88"/>
      <c r="F536"/>
      <c r="G536" s="88"/>
      <c r="H536" s="88"/>
      <c r="I536" s="88"/>
      <c r="J536" s="88"/>
      <c r="K536" s="88"/>
      <c r="L536"/>
      <c r="M536"/>
      <c r="N536"/>
      <c r="O536"/>
      <c r="P536" s="88"/>
      <c r="Q536" s="122"/>
      <c r="R536" s="122"/>
      <c r="S536"/>
      <c r="AD536"/>
      <c r="AE536" s="95"/>
      <c r="AF536" s="95"/>
      <c r="AG536" s="95"/>
      <c r="AH536" s="95"/>
      <c r="AI536" s="95"/>
      <c r="AJ536" s="95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2:50" s="120" customFormat="1">
      <c r="B537" s="81"/>
      <c r="C537" s="82"/>
      <c r="D537" s="82"/>
      <c r="E537" s="88"/>
      <c r="F537"/>
      <c r="G537" s="88"/>
      <c r="H537" s="88"/>
      <c r="I537" s="88"/>
      <c r="J537" s="88"/>
      <c r="K537" s="88"/>
      <c r="L537"/>
      <c r="M537"/>
      <c r="N537"/>
      <c r="O537"/>
      <c r="P537" s="88"/>
      <c r="Q537" s="122"/>
      <c r="R537" s="122"/>
      <c r="S537"/>
      <c r="AD537"/>
      <c r="AE537" s="95"/>
      <c r="AF537" s="95"/>
      <c r="AG537" s="95"/>
      <c r="AH537" s="95"/>
      <c r="AI537" s="95"/>
      <c r="AJ537" s="95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2:50" s="120" customFormat="1">
      <c r="B538" s="81"/>
      <c r="C538" s="82"/>
      <c r="D538" s="82"/>
      <c r="E538" s="88"/>
      <c r="F538"/>
      <c r="G538" s="88"/>
      <c r="H538" s="88"/>
      <c r="I538" s="88"/>
      <c r="J538" s="88"/>
      <c r="K538" s="88"/>
      <c r="L538"/>
      <c r="M538"/>
      <c r="N538"/>
      <c r="O538"/>
      <c r="P538" s="88"/>
      <c r="Q538" s="122"/>
      <c r="R538" s="122"/>
      <c r="S538"/>
      <c r="AD538"/>
      <c r="AE538" s="95"/>
      <c r="AF538" s="95"/>
      <c r="AG538" s="95"/>
      <c r="AH538" s="95"/>
      <c r="AI538" s="95"/>
      <c r="AJ538" s="95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2:50" s="120" customFormat="1">
      <c r="B539" s="81"/>
      <c r="C539" s="82"/>
      <c r="D539" s="82"/>
      <c r="E539" s="88"/>
      <c r="F539"/>
      <c r="G539" s="88"/>
      <c r="H539" s="88"/>
      <c r="I539" s="88"/>
      <c r="J539" s="88"/>
      <c r="K539" s="88"/>
      <c r="L539"/>
      <c r="M539"/>
      <c r="N539"/>
      <c r="O539"/>
      <c r="P539" s="88"/>
      <c r="Q539" s="122"/>
      <c r="R539" s="122"/>
      <c r="S539"/>
      <c r="AD539"/>
      <c r="AE539" s="95"/>
      <c r="AF539" s="95"/>
      <c r="AG539" s="95"/>
      <c r="AH539" s="95"/>
      <c r="AI539" s="95"/>
      <c r="AJ539" s="95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2:50" s="120" customFormat="1">
      <c r="B540" s="81"/>
      <c r="C540" s="82"/>
      <c r="D540" s="82"/>
      <c r="E540" s="88"/>
      <c r="F540"/>
      <c r="G540" s="88"/>
      <c r="H540" s="88"/>
      <c r="I540" s="88"/>
      <c r="J540" s="88"/>
      <c r="K540" s="88"/>
      <c r="L540"/>
      <c r="M540"/>
      <c r="N540"/>
      <c r="O540"/>
      <c r="P540" s="88"/>
      <c r="Q540" s="122"/>
      <c r="R540" s="122"/>
      <c r="S540"/>
      <c r="AD540"/>
      <c r="AE540" s="95"/>
      <c r="AF540" s="95"/>
      <c r="AG540" s="95"/>
      <c r="AH540" s="95"/>
      <c r="AI540" s="95"/>
      <c r="AJ540" s="95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2:50" s="120" customFormat="1">
      <c r="B541" s="81"/>
      <c r="C541" s="82"/>
      <c r="D541" s="82"/>
      <c r="E541" s="88"/>
      <c r="F541"/>
      <c r="G541" s="88"/>
      <c r="H541" s="88"/>
      <c r="I541" s="88"/>
      <c r="J541" s="88"/>
      <c r="K541" s="88"/>
      <c r="L541"/>
      <c r="M541"/>
      <c r="N541"/>
      <c r="O541"/>
      <c r="P541" s="88"/>
      <c r="Q541" s="122"/>
      <c r="R541" s="122"/>
      <c r="S541"/>
      <c r="AD541"/>
      <c r="AE541" s="95"/>
      <c r="AF541" s="95"/>
      <c r="AG541" s="95"/>
      <c r="AH541" s="95"/>
      <c r="AI541" s="95"/>
      <c r="AJ541" s="95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2:50" s="120" customFormat="1">
      <c r="B542" s="81"/>
      <c r="C542" s="82"/>
      <c r="D542" s="82"/>
      <c r="E542" s="88"/>
      <c r="F542"/>
      <c r="G542" s="88"/>
      <c r="H542" s="88"/>
      <c r="I542" s="88"/>
      <c r="J542" s="88"/>
      <c r="K542" s="88"/>
      <c r="L542"/>
      <c r="M542"/>
      <c r="N542"/>
      <c r="O542"/>
      <c r="P542" s="88"/>
      <c r="Q542" s="122"/>
      <c r="R542" s="122"/>
      <c r="S542"/>
      <c r="AD542"/>
      <c r="AE542" s="95"/>
      <c r="AF542" s="95"/>
      <c r="AG542" s="95"/>
      <c r="AH542" s="95"/>
      <c r="AI542" s="95"/>
      <c r="AJ542" s="95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2:50" s="120" customFormat="1">
      <c r="B543" s="81"/>
      <c r="C543" s="82"/>
      <c r="D543" s="82"/>
      <c r="E543" s="88"/>
      <c r="F543"/>
      <c r="G543" s="88"/>
      <c r="H543" s="88"/>
      <c r="I543" s="88"/>
      <c r="J543" s="88"/>
      <c r="K543" s="88"/>
      <c r="L543"/>
      <c r="M543"/>
      <c r="N543"/>
      <c r="O543"/>
      <c r="P543" s="88"/>
      <c r="Q543" s="122"/>
      <c r="R543" s="122"/>
      <c r="S543"/>
      <c r="AD543"/>
      <c r="AE543" s="95"/>
      <c r="AF543" s="95"/>
      <c r="AG543" s="95"/>
      <c r="AH543" s="95"/>
      <c r="AI543" s="95"/>
      <c r="AJ543" s="95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2:50" s="120" customFormat="1">
      <c r="B544" s="81"/>
      <c r="C544" s="82"/>
      <c r="D544" s="82"/>
      <c r="E544" s="88"/>
      <c r="F544"/>
      <c r="G544" s="88"/>
      <c r="H544" s="88"/>
      <c r="I544" s="88"/>
      <c r="J544" s="88"/>
      <c r="K544" s="88"/>
      <c r="L544"/>
      <c r="M544"/>
      <c r="N544"/>
      <c r="O544"/>
      <c r="P544" s="88"/>
      <c r="Q544" s="122"/>
      <c r="R544" s="122"/>
      <c r="S544"/>
      <c r="AD544"/>
      <c r="AE544" s="95"/>
      <c r="AF544" s="95"/>
      <c r="AG544" s="95"/>
      <c r="AH544" s="95"/>
      <c r="AI544" s="95"/>
      <c r="AJ544" s="95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2:50" s="120" customFormat="1">
      <c r="B545" s="81"/>
      <c r="C545" s="82"/>
      <c r="D545" s="82"/>
      <c r="E545" s="88"/>
      <c r="F545"/>
      <c r="G545" s="88"/>
      <c r="H545" s="88"/>
      <c r="I545" s="88"/>
      <c r="J545" s="88"/>
      <c r="K545" s="88"/>
      <c r="L545"/>
      <c r="M545"/>
      <c r="N545"/>
      <c r="O545"/>
      <c r="P545" s="88"/>
      <c r="Q545" s="122"/>
      <c r="R545" s="122"/>
      <c r="S545"/>
      <c r="AD545"/>
      <c r="AE545" s="95"/>
      <c r="AF545" s="95"/>
      <c r="AG545" s="95"/>
      <c r="AH545" s="95"/>
      <c r="AI545" s="95"/>
      <c r="AJ545" s="9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2:50" s="120" customFormat="1">
      <c r="B546" s="81"/>
      <c r="C546" s="82"/>
      <c r="D546" s="82"/>
      <c r="E546" s="88"/>
      <c r="F546"/>
      <c r="G546" s="88"/>
      <c r="H546" s="88"/>
      <c r="I546" s="88"/>
      <c r="J546" s="88"/>
      <c r="K546" s="88"/>
      <c r="L546"/>
      <c r="M546"/>
      <c r="N546"/>
      <c r="O546"/>
      <c r="P546" s="88"/>
      <c r="Q546" s="122"/>
      <c r="R546" s="122"/>
      <c r="S546"/>
      <c r="AD546"/>
      <c r="AE546" s="95"/>
      <c r="AF546" s="95"/>
      <c r="AG546" s="95"/>
      <c r="AH546" s="95"/>
      <c r="AI546" s="95"/>
      <c r="AJ546" s="95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2:50" s="120" customFormat="1">
      <c r="B547" s="81"/>
      <c r="C547" s="82"/>
      <c r="D547" s="82"/>
      <c r="E547" s="88"/>
      <c r="F547"/>
      <c r="G547" s="88"/>
      <c r="H547" s="88"/>
      <c r="I547" s="88"/>
      <c r="J547" s="88"/>
      <c r="K547" s="88"/>
      <c r="L547"/>
      <c r="M547"/>
      <c r="N547"/>
      <c r="O547"/>
      <c r="P547" s="88"/>
      <c r="Q547" s="122"/>
      <c r="R547" s="122"/>
      <c r="S547"/>
      <c r="AD547"/>
      <c r="AE547" s="95"/>
      <c r="AF547" s="95"/>
      <c r="AG547" s="95"/>
      <c r="AH547" s="95"/>
      <c r="AI547" s="95"/>
      <c r="AJ547" s="95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2:50" s="120" customFormat="1">
      <c r="B548" s="81"/>
      <c r="C548" s="82"/>
      <c r="D548" s="82"/>
      <c r="E548" s="88"/>
      <c r="F548"/>
      <c r="G548" s="88"/>
      <c r="H548" s="88"/>
      <c r="I548" s="88"/>
      <c r="J548" s="88"/>
      <c r="K548" s="88"/>
      <c r="L548"/>
      <c r="M548"/>
      <c r="N548"/>
      <c r="O548"/>
      <c r="P548" s="88"/>
      <c r="Q548" s="122"/>
      <c r="R548" s="122"/>
      <c r="S548"/>
      <c r="AD548"/>
      <c r="AE548" s="95"/>
      <c r="AF548" s="95"/>
      <c r="AG548" s="95"/>
      <c r="AH548" s="95"/>
      <c r="AI548" s="95"/>
      <c r="AJ548" s="95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2:50" s="120" customFormat="1">
      <c r="B549" s="81"/>
      <c r="C549" s="82"/>
      <c r="D549" s="82"/>
      <c r="E549" s="88"/>
      <c r="F549"/>
      <c r="G549" s="88"/>
      <c r="H549" s="88"/>
      <c r="I549" s="88"/>
      <c r="J549" s="88"/>
      <c r="K549" s="88"/>
      <c r="L549"/>
      <c r="M549"/>
      <c r="N549"/>
      <c r="O549"/>
      <c r="P549" s="88"/>
      <c r="Q549" s="122"/>
      <c r="R549" s="122"/>
      <c r="S549"/>
      <c r="AD549"/>
      <c r="AE549" s="95"/>
      <c r="AF549" s="95"/>
      <c r="AG549" s="95"/>
      <c r="AH549" s="95"/>
      <c r="AI549" s="95"/>
      <c r="AJ549" s="95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2:50" s="120" customFormat="1">
      <c r="B550" s="81"/>
      <c r="C550" s="82"/>
      <c r="D550" s="82"/>
      <c r="E550" s="88"/>
      <c r="F550"/>
      <c r="G550" s="88"/>
      <c r="H550" s="88"/>
      <c r="I550" s="88"/>
      <c r="J550" s="88"/>
      <c r="K550" s="88"/>
      <c r="L550"/>
      <c r="M550"/>
      <c r="N550"/>
      <c r="O550"/>
      <c r="P550" s="88"/>
      <c r="Q550" s="122"/>
      <c r="R550" s="122"/>
      <c r="S550"/>
      <c r="AD550"/>
      <c r="AE550" s="95"/>
      <c r="AF550" s="95"/>
      <c r="AG550" s="95"/>
      <c r="AH550" s="95"/>
      <c r="AI550" s="95"/>
      <c r="AJ550" s="95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2:50" s="120" customFormat="1">
      <c r="B551" s="81"/>
      <c r="C551" s="82"/>
      <c r="D551" s="82"/>
      <c r="E551" s="88"/>
      <c r="F551"/>
      <c r="G551" s="88"/>
      <c r="H551" s="88"/>
      <c r="I551" s="88"/>
      <c r="J551" s="88"/>
      <c r="K551" s="88"/>
      <c r="L551"/>
      <c r="M551"/>
      <c r="N551"/>
      <c r="O551"/>
      <c r="P551" s="88"/>
      <c r="Q551" s="122"/>
      <c r="R551" s="122"/>
      <c r="S551"/>
      <c r="AD551"/>
      <c r="AE551" s="95"/>
      <c r="AF551" s="95"/>
      <c r="AG551" s="95"/>
      <c r="AH551" s="95"/>
      <c r="AI551" s="95"/>
      <c r="AJ551" s="95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2:50" s="120" customFormat="1">
      <c r="B552" s="81"/>
      <c r="C552" s="82"/>
      <c r="D552" s="82"/>
      <c r="E552" s="88"/>
      <c r="F552"/>
      <c r="G552" s="88"/>
      <c r="H552" s="88"/>
      <c r="I552" s="88"/>
      <c r="J552" s="88"/>
      <c r="K552" s="88"/>
      <c r="L552"/>
      <c r="M552"/>
      <c r="N552"/>
      <c r="O552"/>
      <c r="P552" s="88"/>
      <c r="Q552" s="122"/>
      <c r="R552" s="122"/>
      <c r="S552"/>
      <c r="AD552"/>
      <c r="AE552" s="95"/>
      <c r="AF552" s="95"/>
      <c r="AG552" s="95"/>
      <c r="AH552" s="95"/>
      <c r="AI552" s="95"/>
      <c r="AJ552" s="95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2:50" s="120" customFormat="1">
      <c r="B553" s="81"/>
      <c r="C553" s="82"/>
      <c r="D553" s="82"/>
      <c r="E553" s="88"/>
      <c r="F553"/>
      <c r="G553" s="88"/>
      <c r="H553" s="88"/>
      <c r="I553" s="88"/>
      <c r="J553" s="88"/>
      <c r="K553" s="88"/>
      <c r="L553"/>
      <c r="M553"/>
      <c r="N553"/>
      <c r="O553"/>
      <c r="P553" s="88"/>
      <c r="Q553" s="122"/>
      <c r="R553" s="122"/>
      <c r="S553"/>
      <c r="AD553"/>
      <c r="AE553" s="95"/>
      <c r="AF553" s="95"/>
      <c r="AG553" s="95"/>
      <c r="AH553" s="95"/>
      <c r="AI553" s="95"/>
      <c r="AJ553" s="95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2:50" s="120" customFormat="1">
      <c r="B554" s="81"/>
      <c r="C554" s="82"/>
      <c r="D554" s="82"/>
      <c r="E554" s="88"/>
      <c r="F554"/>
      <c r="G554" s="88"/>
      <c r="H554" s="88"/>
      <c r="I554" s="88"/>
      <c r="J554" s="88"/>
      <c r="K554" s="88"/>
      <c r="L554"/>
      <c r="M554"/>
      <c r="N554"/>
      <c r="O554"/>
      <c r="P554" s="88"/>
      <c r="Q554" s="122"/>
      <c r="R554" s="122"/>
      <c r="S554"/>
      <c r="AD554"/>
      <c r="AE554" s="95"/>
      <c r="AF554" s="95"/>
      <c r="AG554" s="95"/>
      <c r="AH554" s="95"/>
      <c r="AI554" s="95"/>
      <c r="AJ554" s="95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2:50" s="120" customFormat="1">
      <c r="B555" s="81"/>
      <c r="C555" s="82"/>
      <c r="D555" s="82"/>
      <c r="E555" s="88"/>
      <c r="F555"/>
      <c r="G555" s="88"/>
      <c r="H555" s="88"/>
      <c r="I555" s="88"/>
      <c r="J555" s="88"/>
      <c r="K555" s="88"/>
      <c r="L555"/>
      <c r="M555"/>
      <c r="N555"/>
      <c r="O555"/>
      <c r="P555" s="88"/>
      <c r="Q555" s="122"/>
      <c r="R555" s="122"/>
      <c r="S555"/>
      <c r="AD555"/>
      <c r="AE555" s="95"/>
      <c r="AF555" s="95"/>
      <c r="AG555" s="95"/>
      <c r="AH555" s="95"/>
      <c r="AI555" s="95"/>
      <c r="AJ555" s="9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2:50" s="120" customFormat="1">
      <c r="B556" s="81"/>
      <c r="C556" s="82"/>
      <c r="D556" s="82"/>
      <c r="E556" s="88"/>
      <c r="F556"/>
      <c r="G556" s="88"/>
      <c r="H556" s="88"/>
      <c r="I556" s="88"/>
      <c r="J556" s="88"/>
      <c r="K556" s="88"/>
      <c r="L556"/>
      <c r="M556"/>
      <c r="N556"/>
      <c r="O556"/>
      <c r="P556" s="88"/>
      <c r="Q556" s="122"/>
      <c r="R556" s="122"/>
      <c r="S556"/>
      <c r="AD556"/>
      <c r="AE556" s="95"/>
      <c r="AF556" s="95"/>
      <c r="AG556" s="95"/>
      <c r="AH556" s="95"/>
      <c r="AI556" s="95"/>
      <c r="AJ556" s="95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2:50" s="120" customFormat="1">
      <c r="B557" s="81"/>
      <c r="C557" s="82"/>
      <c r="D557" s="82"/>
      <c r="E557" s="88"/>
      <c r="F557"/>
      <c r="G557" s="88"/>
      <c r="H557" s="88"/>
      <c r="I557" s="88"/>
      <c r="J557" s="88"/>
      <c r="K557" s="88"/>
      <c r="L557"/>
      <c r="M557"/>
      <c r="N557"/>
      <c r="O557"/>
      <c r="P557" s="88"/>
      <c r="Q557" s="122"/>
      <c r="R557" s="122"/>
      <c r="S557"/>
      <c r="AD557"/>
      <c r="AE557" s="95"/>
      <c r="AF557" s="95"/>
      <c r="AG557" s="95"/>
      <c r="AH557" s="95"/>
      <c r="AI557" s="95"/>
      <c r="AJ557" s="95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2:50" s="120" customFormat="1">
      <c r="B558" s="81"/>
      <c r="C558" s="82"/>
      <c r="D558" s="82"/>
      <c r="E558" s="88"/>
      <c r="F558"/>
      <c r="G558" s="88"/>
      <c r="H558" s="88"/>
      <c r="I558" s="88"/>
      <c r="J558" s="88"/>
      <c r="K558" s="88"/>
      <c r="L558"/>
      <c r="M558"/>
      <c r="N558"/>
      <c r="O558"/>
      <c r="P558" s="88"/>
      <c r="Q558" s="122"/>
      <c r="R558" s="122"/>
      <c r="S558"/>
      <c r="AD558"/>
      <c r="AE558" s="95"/>
      <c r="AF558" s="95"/>
      <c r="AG558" s="95"/>
      <c r="AH558" s="95"/>
      <c r="AI558" s="95"/>
      <c r="AJ558" s="95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2:50" s="120" customFormat="1">
      <c r="B559" s="81"/>
      <c r="C559" s="82"/>
      <c r="D559" s="82"/>
      <c r="E559" s="88"/>
      <c r="F559"/>
      <c r="G559" s="88"/>
      <c r="H559" s="88"/>
      <c r="I559" s="88"/>
      <c r="J559" s="88"/>
      <c r="K559" s="88"/>
      <c r="L559"/>
      <c r="M559"/>
      <c r="N559"/>
      <c r="O559"/>
      <c r="P559" s="88"/>
      <c r="Q559" s="122"/>
      <c r="R559" s="122"/>
      <c r="S559"/>
      <c r="AD559"/>
      <c r="AE559" s="95"/>
      <c r="AF559" s="95"/>
      <c r="AG559" s="95"/>
      <c r="AH559" s="95"/>
      <c r="AI559" s="95"/>
      <c r="AJ559" s="95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2:50" s="120" customFormat="1">
      <c r="B560" s="81"/>
      <c r="C560" s="82"/>
      <c r="D560" s="82"/>
      <c r="E560" s="88"/>
      <c r="F560"/>
      <c r="G560" s="88"/>
      <c r="H560" s="88"/>
      <c r="I560" s="88"/>
      <c r="J560" s="88"/>
      <c r="K560" s="88"/>
      <c r="L560"/>
      <c r="M560"/>
      <c r="N560"/>
      <c r="O560"/>
      <c r="P560" s="88"/>
      <c r="Q560" s="122"/>
      <c r="R560" s="122"/>
      <c r="S560"/>
      <c r="AD560"/>
      <c r="AE560" s="95"/>
      <c r="AF560" s="95"/>
      <c r="AG560" s="95"/>
      <c r="AH560" s="95"/>
      <c r="AI560" s="95"/>
      <c r="AJ560" s="95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2:50" s="120" customFormat="1">
      <c r="B561" s="81"/>
      <c r="C561" s="82"/>
      <c r="D561" s="82"/>
      <c r="E561" s="88"/>
      <c r="F561"/>
      <c r="G561" s="88"/>
      <c r="H561" s="88"/>
      <c r="I561" s="88"/>
      <c r="J561" s="88"/>
      <c r="K561" s="88"/>
      <c r="L561"/>
      <c r="M561"/>
      <c r="N561"/>
      <c r="O561"/>
      <c r="P561" s="88"/>
      <c r="Q561" s="122"/>
      <c r="R561" s="122"/>
      <c r="S561"/>
      <c r="AD561"/>
      <c r="AE561" s="95"/>
      <c r="AF561" s="95"/>
      <c r="AG561" s="95"/>
      <c r="AH561" s="95"/>
      <c r="AI561" s="95"/>
      <c r="AJ561" s="95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2:50" s="120" customFormat="1">
      <c r="B562" s="81"/>
      <c r="C562" s="82"/>
      <c r="D562" s="82"/>
      <c r="E562" s="88"/>
      <c r="F562"/>
      <c r="G562" s="88"/>
      <c r="H562" s="88"/>
      <c r="I562" s="88"/>
      <c r="J562" s="88"/>
      <c r="K562" s="88"/>
      <c r="L562"/>
      <c r="M562"/>
      <c r="N562"/>
      <c r="O562"/>
      <c r="P562" s="88"/>
      <c r="Q562" s="122"/>
      <c r="R562" s="122"/>
      <c r="S562"/>
      <c r="AD562"/>
      <c r="AE562" s="95"/>
      <c r="AF562" s="95"/>
      <c r="AG562" s="95"/>
      <c r="AH562" s="95"/>
      <c r="AI562" s="95"/>
      <c r="AJ562" s="95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2:50" s="120" customFormat="1">
      <c r="B563" s="81"/>
      <c r="C563" s="82"/>
      <c r="D563" s="82"/>
      <c r="E563" s="88"/>
      <c r="F563"/>
      <c r="G563" s="88"/>
      <c r="H563" s="88"/>
      <c r="I563" s="88"/>
      <c r="J563" s="88"/>
      <c r="K563" s="88"/>
      <c r="L563"/>
      <c r="M563"/>
      <c r="N563"/>
      <c r="O563"/>
      <c r="P563" s="88"/>
      <c r="Q563" s="122"/>
      <c r="R563" s="122"/>
      <c r="S563"/>
      <c r="AD563"/>
      <c r="AE563" s="95"/>
      <c r="AF563" s="95"/>
      <c r="AG563" s="95"/>
      <c r="AH563" s="95"/>
      <c r="AI563" s="95"/>
      <c r="AJ563" s="95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2:50" s="120" customFormat="1">
      <c r="B564" s="81"/>
      <c r="C564" s="82"/>
      <c r="D564" s="82"/>
      <c r="E564" s="88"/>
      <c r="F564"/>
      <c r="G564" s="88"/>
      <c r="H564" s="88"/>
      <c r="I564" s="88"/>
      <c r="J564" s="88"/>
      <c r="K564" s="88"/>
      <c r="L564"/>
      <c r="M564"/>
      <c r="N564"/>
      <c r="O564"/>
      <c r="P564" s="88"/>
      <c r="Q564" s="122"/>
      <c r="R564" s="122"/>
      <c r="S564"/>
      <c r="AD564"/>
      <c r="AE564" s="95"/>
      <c r="AF564" s="95"/>
      <c r="AG564" s="95"/>
      <c r="AH564" s="95"/>
      <c r="AI564" s="95"/>
      <c r="AJ564" s="95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2:50" s="120" customFormat="1">
      <c r="B565" s="81"/>
      <c r="C565" s="82"/>
      <c r="D565" s="82"/>
      <c r="E565" s="88"/>
      <c r="F565"/>
      <c r="G565" s="88"/>
      <c r="H565" s="88"/>
      <c r="I565" s="88"/>
      <c r="J565" s="88"/>
      <c r="K565" s="88"/>
      <c r="L565"/>
      <c r="M565"/>
      <c r="N565"/>
      <c r="O565"/>
      <c r="P565" s="88"/>
      <c r="Q565" s="122"/>
      <c r="R565" s="122"/>
      <c r="S565"/>
      <c r="AD565"/>
      <c r="AE565" s="95"/>
      <c r="AF565" s="95"/>
      <c r="AG565" s="95"/>
      <c r="AH565" s="95"/>
      <c r="AI565" s="95"/>
      <c r="AJ565" s="9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2:50" s="120" customFormat="1">
      <c r="B566" s="81"/>
      <c r="C566" s="82"/>
      <c r="D566" s="82"/>
      <c r="E566" s="88"/>
      <c r="F566"/>
      <c r="G566" s="88"/>
      <c r="H566" s="88"/>
      <c r="I566" s="88"/>
      <c r="J566" s="88"/>
      <c r="K566" s="88"/>
      <c r="L566"/>
      <c r="M566"/>
      <c r="N566"/>
      <c r="O566"/>
      <c r="P566" s="88"/>
      <c r="Q566" s="122"/>
      <c r="R566" s="122"/>
      <c r="S566"/>
      <c r="AD566"/>
      <c r="AE566" s="95"/>
      <c r="AF566" s="95"/>
      <c r="AG566" s="95"/>
      <c r="AH566" s="95"/>
      <c r="AI566" s="95"/>
      <c r="AJ566" s="95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2:50" s="120" customFormat="1">
      <c r="B567" s="81"/>
      <c r="C567" s="82"/>
      <c r="D567" s="82"/>
      <c r="E567" s="88"/>
      <c r="F567"/>
      <c r="G567" s="88"/>
      <c r="H567" s="88"/>
      <c r="I567" s="88"/>
      <c r="J567" s="88"/>
      <c r="K567" s="88"/>
      <c r="L567"/>
      <c r="M567"/>
      <c r="N567"/>
      <c r="O567"/>
      <c r="P567" s="88"/>
      <c r="Q567" s="122"/>
      <c r="R567" s="122"/>
      <c r="S567"/>
      <c r="AD567"/>
      <c r="AE567" s="95"/>
      <c r="AF567" s="95"/>
      <c r="AG567" s="95"/>
      <c r="AH567" s="95"/>
      <c r="AI567" s="95"/>
      <c r="AJ567" s="95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2:50" s="120" customFormat="1">
      <c r="B568" s="81"/>
      <c r="C568" s="82"/>
      <c r="D568" s="82"/>
      <c r="E568" s="88"/>
      <c r="F568"/>
      <c r="G568" s="88"/>
      <c r="H568" s="88"/>
      <c r="I568" s="88"/>
      <c r="J568" s="88"/>
      <c r="K568" s="88"/>
      <c r="L568"/>
      <c r="M568"/>
      <c r="N568"/>
      <c r="O568"/>
      <c r="P568" s="88"/>
      <c r="Q568" s="122"/>
      <c r="R568" s="122"/>
      <c r="S568"/>
      <c r="AD568"/>
      <c r="AE568" s="95"/>
      <c r="AF568" s="95"/>
      <c r="AG568" s="95"/>
      <c r="AH568" s="95"/>
      <c r="AI568" s="95"/>
      <c r="AJ568" s="95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2:50" s="120" customFormat="1">
      <c r="B569" s="81"/>
      <c r="C569" s="82"/>
      <c r="D569" s="82"/>
      <c r="E569" s="88"/>
      <c r="F569"/>
      <c r="G569" s="88"/>
      <c r="H569" s="88"/>
      <c r="I569" s="88"/>
      <c r="J569" s="88"/>
      <c r="K569" s="88"/>
      <c r="L569"/>
      <c r="M569"/>
      <c r="N569"/>
      <c r="O569"/>
      <c r="P569" s="88"/>
      <c r="Q569" s="122"/>
      <c r="R569" s="122"/>
      <c r="S569"/>
      <c r="AD569"/>
      <c r="AE569" s="95"/>
      <c r="AF569" s="95"/>
      <c r="AG569" s="95"/>
      <c r="AH569" s="95"/>
      <c r="AI569" s="95"/>
      <c r="AJ569" s="95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2:50" s="120" customFormat="1">
      <c r="B570" s="81"/>
      <c r="C570" s="82"/>
      <c r="D570" s="82"/>
      <c r="E570" s="88"/>
      <c r="F570"/>
      <c r="G570" s="88"/>
      <c r="H570" s="88"/>
      <c r="I570" s="88"/>
      <c r="J570" s="88"/>
      <c r="K570" s="88"/>
      <c r="L570"/>
      <c r="M570"/>
      <c r="N570"/>
      <c r="O570"/>
      <c r="P570" s="88"/>
      <c r="Q570" s="122"/>
      <c r="R570" s="122"/>
      <c r="S570"/>
      <c r="AD570"/>
      <c r="AE570" s="95"/>
      <c r="AF570" s="95"/>
      <c r="AG570" s="95"/>
      <c r="AH570" s="95"/>
      <c r="AI570" s="95"/>
      <c r="AJ570" s="95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2:50" s="120" customFormat="1">
      <c r="B571" s="81"/>
      <c r="C571" s="82"/>
      <c r="D571" s="82"/>
      <c r="E571" s="88"/>
      <c r="F571"/>
      <c r="G571" s="88"/>
      <c r="H571" s="88"/>
      <c r="I571" s="88"/>
      <c r="J571" s="88"/>
      <c r="K571" s="88"/>
      <c r="L571"/>
      <c r="M571"/>
      <c r="N571"/>
      <c r="O571"/>
      <c r="P571" s="88"/>
      <c r="Q571" s="122"/>
      <c r="R571" s="122"/>
      <c r="S571"/>
      <c r="AD571"/>
      <c r="AE571" s="95"/>
      <c r="AF571" s="95"/>
      <c r="AG571" s="95"/>
      <c r="AH571" s="95"/>
      <c r="AI571" s="95"/>
      <c r="AJ571" s="95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2:50" s="120" customFormat="1">
      <c r="B572" s="81"/>
      <c r="C572" s="82"/>
      <c r="D572" s="82"/>
      <c r="E572" s="88"/>
      <c r="F572"/>
      <c r="G572" s="88"/>
      <c r="H572" s="88"/>
      <c r="I572" s="88"/>
      <c r="J572" s="88"/>
      <c r="K572" s="88"/>
      <c r="L572"/>
      <c r="M572"/>
      <c r="N572"/>
      <c r="O572"/>
      <c r="P572" s="88"/>
      <c r="Q572" s="122"/>
      <c r="R572" s="122"/>
      <c r="S572"/>
      <c r="AD572"/>
      <c r="AE572" s="95"/>
      <c r="AF572" s="95"/>
      <c r="AG572" s="95"/>
      <c r="AH572" s="95"/>
      <c r="AI572" s="95"/>
      <c r="AJ572" s="95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2:50" s="120" customFormat="1">
      <c r="B573" s="81"/>
      <c r="C573" s="82"/>
      <c r="D573" s="82"/>
      <c r="E573" s="88"/>
      <c r="F573"/>
      <c r="G573" s="88"/>
      <c r="H573" s="88"/>
      <c r="I573" s="88"/>
      <c r="J573" s="88"/>
      <c r="K573" s="88"/>
      <c r="L573"/>
      <c r="M573"/>
      <c r="N573"/>
      <c r="O573"/>
      <c r="P573" s="88"/>
      <c r="Q573" s="122"/>
      <c r="R573" s="122"/>
      <c r="S573"/>
      <c r="AD573"/>
      <c r="AE573" s="95"/>
      <c r="AF573" s="95"/>
      <c r="AG573" s="95"/>
      <c r="AH573" s="95"/>
      <c r="AI573" s="95"/>
      <c r="AJ573" s="95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2:50" s="120" customFormat="1">
      <c r="B574" s="81"/>
      <c r="C574" s="82"/>
      <c r="D574" s="82"/>
      <c r="E574" s="88"/>
      <c r="F574"/>
      <c r="G574" s="88"/>
      <c r="H574" s="88"/>
      <c r="I574" s="88"/>
      <c r="J574" s="88"/>
      <c r="K574" s="88"/>
      <c r="L574"/>
      <c r="M574"/>
      <c r="N574"/>
      <c r="O574"/>
      <c r="P574" s="88"/>
      <c r="Q574" s="122"/>
      <c r="R574" s="122"/>
      <c r="S574"/>
      <c r="AD574"/>
      <c r="AE574" s="95"/>
      <c r="AF574" s="95"/>
      <c r="AG574" s="95"/>
      <c r="AH574" s="95"/>
      <c r="AI574" s="95"/>
      <c r="AJ574" s="95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2:50" s="120" customFormat="1">
      <c r="B575" s="81"/>
      <c r="C575" s="82"/>
      <c r="D575" s="82"/>
      <c r="E575" s="88"/>
      <c r="F575"/>
      <c r="G575" s="88"/>
      <c r="H575" s="88"/>
      <c r="I575" s="88"/>
      <c r="J575" s="88"/>
      <c r="K575" s="88"/>
      <c r="L575"/>
      <c r="M575"/>
      <c r="N575"/>
      <c r="O575"/>
      <c r="P575" s="88"/>
      <c r="Q575" s="122"/>
      <c r="R575" s="122"/>
      <c r="S575"/>
      <c r="AD575"/>
      <c r="AE575" s="95"/>
      <c r="AF575" s="95"/>
      <c r="AG575" s="95"/>
      <c r="AH575" s="95"/>
      <c r="AI575" s="95"/>
      <c r="AJ575" s="9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2:50" s="120" customFormat="1">
      <c r="B576" s="81"/>
      <c r="C576" s="82"/>
      <c r="D576" s="82"/>
      <c r="E576" s="88"/>
      <c r="F576"/>
      <c r="G576" s="88"/>
      <c r="H576" s="88"/>
      <c r="I576" s="88"/>
      <c r="J576" s="88"/>
      <c r="K576" s="88"/>
      <c r="L576"/>
      <c r="M576"/>
      <c r="N576"/>
      <c r="O576"/>
      <c r="P576" s="88"/>
      <c r="Q576" s="122"/>
      <c r="R576" s="122"/>
      <c r="S576"/>
      <c r="AD576"/>
      <c r="AE576" s="95"/>
      <c r="AF576" s="95"/>
      <c r="AG576" s="95"/>
      <c r="AH576" s="95"/>
      <c r="AI576" s="95"/>
      <c r="AJ576" s="95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2:50" s="120" customFormat="1">
      <c r="B577" s="81"/>
      <c r="C577" s="82"/>
      <c r="D577" s="82"/>
      <c r="E577" s="88"/>
      <c r="F577"/>
      <c r="G577" s="88"/>
      <c r="H577" s="88"/>
      <c r="I577" s="88"/>
      <c r="J577" s="88"/>
      <c r="K577" s="88"/>
      <c r="L577"/>
      <c r="M577"/>
      <c r="N577"/>
      <c r="O577"/>
      <c r="P577" s="88"/>
      <c r="Q577" s="122"/>
      <c r="R577" s="122"/>
      <c r="S577"/>
      <c r="AD577"/>
      <c r="AE577" s="95"/>
      <c r="AF577" s="95"/>
      <c r="AG577" s="95"/>
      <c r="AH577" s="95"/>
      <c r="AI577" s="95"/>
      <c r="AJ577" s="95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2:50" s="120" customFormat="1">
      <c r="B578" s="81"/>
      <c r="C578" s="82"/>
      <c r="D578" s="82"/>
      <c r="E578" s="88"/>
      <c r="F578"/>
      <c r="G578" s="88"/>
      <c r="H578" s="88"/>
      <c r="I578" s="88"/>
      <c r="J578" s="88"/>
      <c r="K578" s="88"/>
      <c r="L578"/>
      <c r="M578"/>
      <c r="N578"/>
      <c r="O578"/>
      <c r="P578" s="88"/>
      <c r="Q578" s="122"/>
      <c r="R578" s="122"/>
      <c r="S578"/>
      <c r="AD578"/>
      <c r="AE578" s="95"/>
      <c r="AF578" s="95"/>
      <c r="AG578" s="95"/>
      <c r="AH578" s="95"/>
      <c r="AI578" s="95"/>
      <c r="AJ578" s="95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2:50" s="120" customFormat="1">
      <c r="B579" s="81"/>
      <c r="C579" s="82"/>
      <c r="D579" s="82"/>
      <c r="E579" s="88"/>
      <c r="F579"/>
      <c r="G579" s="88"/>
      <c r="H579" s="88"/>
      <c r="I579" s="88"/>
      <c r="J579" s="88"/>
      <c r="K579" s="88"/>
      <c r="L579"/>
      <c r="M579"/>
      <c r="N579"/>
      <c r="O579"/>
      <c r="P579" s="88"/>
      <c r="Q579" s="122"/>
      <c r="R579" s="122"/>
      <c r="S579"/>
      <c r="AD579"/>
      <c r="AE579" s="95"/>
      <c r="AF579" s="95"/>
      <c r="AG579" s="95"/>
      <c r="AH579" s="95"/>
      <c r="AI579" s="95"/>
      <c r="AJ579" s="95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2:50" s="120" customFormat="1">
      <c r="B580" s="81"/>
      <c r="C580" s="82"/>
      <c r="D580" s="82"/>
      <c r="E580" s="88"/>
      <c r="F580"/>
      <c r="G580" s="88"/>
      <c r="H580" s="88"/>
      <c r="I580" s="88"/>
      <c r="J580" s="88"/>
      <c r="K580" s="88"/>
      <c r="L580"/>
      <c r="M580"/>
      <c r="N580"/>
      <c r="O580"/>
      <c r="P580" s="88"/>
      <c r="Q580" s="122"/>
      <c r="R580" s="122"/>
      <c r="S580"/>
      <c r="AD580"/>
      <c r="AE580" s="95"/>
      <c r="AF580" s="95"/>
      <c r="AG580" s="95"/>
      <c r="AH580" s="95"/>
      <c r="AI580" s="95"/>
      <c r="AJ580" s="95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2:50" s="120" customFormat="1">
      <c r="B581" s="81"/>
      <c r="C581" s="82"/>
      <c r="D581" s="82"/>
      <c r="E581" s="88"/>
      <c r="F581"/>
      <c r="G581" s="88"/>
      <c r="H581" s="88"/>
      <c r="I581" s="88"/>
      <c r="J581" s="88"/>
      <c r="K581" s="88"/>
      <c r="L581"/>
      <c r="M581"/>
      <c r="N581"/>
      <c r="O581"/>
      <c r="P581" s="88"/>
      <c r="Q581" s="122"/>
      <c r="R581" s="122"/>
      <c r="S581"/>
      <c r="AD581"/>
      <c r="AE581" s="95"/>
      <c r="AF581" s="95"/>
      <c r="AG581" s="95"/>
      <c r="AH581" s="95"/>
      <c r="AI581" s="95"/>
      <c r="AJ581" s="95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2:50" s="120" customFormat="1">
      <c r="B582" s="81"/>
      <c r="C582" s="82"/>
      <c r="D582" s="82"/>
      <c r="E582" s="88"/>
      <c r="F582"/>
      <c r="G582" s="88"/>
      <c r="H582" s="88"/>
      <c r="I582" s="88"/>
      <c r="J582" s="88"/>
      <c r="K582" s="88"/>
      <c r="L582"/>
      <c r="M582"/>
      <c r="N582"/>
      <c r="O582"/>
      <c r="P582" s="88"/>
      <c r="Q582" s="122"/>
      <c r="R582" s="122"/>
      <c r="S582"/>
      <c r="AD582"/>
      <c r="AE582" s="95"/>
      <c r="AF582" s="95"/>
      <c r="AG582" s="95"/>
      <c r="AH582" s="95"/>
      <c r="AI582" s="95"/>
      <c r="AJ582" s="95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2:50" s="120" customFormat="1">
      <c r="B583" s="81"/>
      <c r="C583" s="82"/>
      <c r="D583" s="82"/>
      <c r="E583" s="88"/>
      <c r="F583"/>
      <c r="G583" s="88"/>
      <c r="H583" s="88"/>
      <c r="I583" s="88"/>
      <c r="J583" s="88"/>
      <c r="K583" s="88"/>
      <c r="L583"/>
      <c r="M583"/>
      <c r="N583"/>
      <c r="O583"/>
      <c r="P583" s="88"/>
      <c r="Q583" s="122"/>
      <c r="R583" s="122"/>
      <c r="S583"/>
      <c r="AD583"/>
      <c r="AE583" s="95"/>
      <c r="AF583" s="95"/>
      <c r="AG583" s="95"/>
      <c r="AH583" s="95"/>
      <c r="AI583" s="95"/>
      <c r="AJ583" s="95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2:50" s="120" customFormat="1">
      <c r="B584" s="81"/>
      <c r="C584" s="82"/>
      <c r="D584" s="82"/>
      <c r="E584" s="88"/>
      <c r="F584"/>
      <c r="G584" s="88"/>
      <c r="H584" s="88"/>
      <c r="I584" s="88"/>
      <c r="J584" s="88"/>
      <c r="K584" s="88"/>
      <c r="L584"/>
      <c r="M584"/>
      <c r="N584"/>
      <c r="O584"/>
      <c r="P584" s="88"/>
      <c r="Q584" s="122"/>
      <c r="R584" s="122"/>
      <c r="S584"/>
      <c r="AD584"/>
      <c r="AE584" s="95"/>
      <c r="AF584" s="95"/>
      <c r="AG584" s="95"/>
      <c r="AH584" s="95"/>
      <c r="AI584" s="95"/>
      <c r="AJ584" s="95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2:50" s="120" customFormat="1">
      <c r="B585" s="81"/>
      <c r="C585" s="82"/>
      <c r="D585" s="82"/>
      <c r="E585" s="88"/>
      <c r="F585"/>
      <c r="G585" s="88"/>
      <c r="H585" s="88"/>
      <c r="I585" s="88"/>
      <c r="J585" s="88"/>
      <c r="K585" s="88"/>
      <c r="L585"/>
      <c r="M585"/>
      <c r="N585"/>
      <c r="O585"/>
      <c r="P585" s="88"/>
      <c r="Q585" s="122"/>
      <c r="R585" s="122"/>
      <c r="S585"/>
      <c r="AD585"/>
      <c r="AE585" s="95"/>
      <c r="AF585" s="95"/>
      <c r="AG585" s="95"/>
      <c r="AH585" s="95"/>
      <c r="AI585" s="95"/>
      <c r="AJ585" s="9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2:50" s="120" customFormat="1">
      <c r="B586" s="81"/>
      <c r="C586" s="82"/>
      <c r="D586" s="82"/>
      <c r="E586" s="88"/>
      <c r="F586"/>
      <c r="G586" s="88"/>
      <c r="H586" s="88"/>
      <c r="I586" s="88"/>
      <c r="J586" s="88"/>
      <c r="K586" s="88"/>
      <c r="L586"/>
      <c r="M586"/>
      <c r="N586"/>
      <c r="O586"/>
      <c r="P586" s="88"/>
      <c r="Q586" s="122"/>
      <c r="R586" s="122"/>
      <c r="S586"/>
      <c r="AD586"/>
      <c r="AE586" s="95"/>
      <c r="AF586" s="95"/>
      <c r="AG586" s="95"/>
      <c r="AH586" s="95"/>
      <c r="AI586" s="95"/>
      <c r="AJ586" s="95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2:50" s="120" customFormat="1">
      <c r="B587" s="81"/>
      <c r="C587" s="82"/>
      <c r="D587" s="82"/>
      <c r="E587" s="88"/>
      <c r="F587"/>
      <c r="G587" s="88"/>
      <c r="H587" s="88"/>
      <c r="I587" s="88"/>
      <c r="J587" s="88"/>
      <c r="K587" s="88"/>
      <c r="L587"/>
      <c r="M587"/>
      <c r="N587"/>
      <c r="O587"/>
      <c r="P587" s="88"/>
      <c r="Q587" s="122"/>
      <c r="R587" s="122"/>
      <c r="S587"/>
      <c r="AD587"/>
      <c r="AE587" s="95"/>
      <c r="AF587" s="95"/>
      <c r="AG587" s="95"/>
      <c r="AH587" s="95"/>
      <c r="AI587" s="95"/>
      <c r="AJ587" s="95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2:50" s="120" customFormat="1">
      <c r="B588" s="81"/>
      <c r="C588" s="82"/>
      <c r="D588" s="82"/>
      <c r="E588" s="88"/>
      <c r="F588"/>
      <c r="G588" s="88"/>
      <c r="H588" s="88"/>
      <c r="I588" s="88"/>
      <c r="J588" s="88"/>
      <c r="K588" s="88"/>
      <c r="L588"/>
      <c r="M588"/>
      <c r="N588"/>
      <c r="O588"/>
      <c r="P588" s="88"/>
      <c r="Q588" s="122"/>
      <c r="R588" s="122"/>
      <c r="S588"/>
      <c r="AD588"/>
      <c r="AE588" s="95"/>
      <c r="AF588" s="95"/>
      <c r="AG588" s="95"/>
      <c r="AH588" s="95"/>
      <c r="AI588" s="95"/>
      <c r="AJ588" s="95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99" spans="1:58" customFormat="1">
      <c r="A599" s="130"/>
      <c r="B599" s="81"/>
      <c r="C599" s="82"/>
      <c r="D599" s="82"/>
      <c r="E599" s="88"/>
      <c r="G599" s="88"/>
      <c r="H599" s="88"/>
      <c r="I599" s="88"/>
      <c r="J599" s="88"/>
      <c r="K599" s="88"/>
      <c r="P599" s="88"/>
      <c r="Q599" s="122"/>
      <c r="R599" s="122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E599" s="95"/>
      <c r="AF599" s="95"/>
      <c r="AG599" s="95"/>
      <c r="AH599" s="95"/>
      <c r="AI599" s="95"/>
      <c r="AJ599" s="95"/>
      <c r="AY599" s="130"/>
      <c r="AZ599" s="130"/>
      <c r="BA599" s="130"/>
      <c r="BB599" s="130"/>
      <c r="BC599" s="130"/>
      <c r="BD599" s="130"/>
      <c r="BE599" s="130"/>
      <c r="BF599" s="130"/>
    </row>
    <row r="600" spans="1:58" customFormat="1">
      <c r="A600" s="130"/>
      <c r="B600" s="81"/>
      <c r="C600" s="82"/>
      <c r="D600" s="82"/>
      <c r="E600" s="88"/>
      <c r="G600" s="88"/>
      <c r="H600" s="88"/>
      <c r="I600" s="88"/>
      <c r="J600" s="88"/>
      <c r="K600" s="88"/>
      <c r="P600" s="88"/>
      <c r="Q600" s="122"/>
      <c r="R600" s="122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E600" s="95"/>
      <c r="AF600" s="95"/>
      <c r="AG600" s="95"/>
      <c r="AH600" s="95"/>
      <c r="AI600" s="95"/>
      <c r="AJ600" s="95"/>
      <c r="AY600" s="130"/>
      <c r="AZ600" s="130"/>
      <c r="BA600" s="130"/>
      <c r="BB600" s="130"/>
      <c r="BC600" s="130"/>
      <c r="BD600" s="130"/>
      <c r="BE600" s="130"/>
      <c r="BF600" s="130"/>
    </row>
    <row r="601" spans="1:58" customFormat="1" ht="13.2" customHeight="1">
      <c r="A601" s="130"/>
      <c r="B601" s="81"/>
      <c r="C601" s="82"/>
      <c r="D601" s="82"/>
      <c r="E601" s="88"/>
      <c r="G601" s="88"/>
      <c r="H601" s="88"/>
      <c r="I601" s="88"/>
      <c r="J601" s="88"/>
      <c r="K601" s="88"/>
      <c r="P601" s="88"/>
      <c r="Q601" s="122"/>
      <c r="R601" s="122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E601" s="95"/>
      <c r="AF601" s="95"/>
      <c r="AG601" s="95"/>
      <c r="AH601" s="95"/>
      <c r="AI601" s="95"/>
      <c r="AJ601" s="95"/>
      <c r="AY601" s="130"/>
      <c r="AZ601" s="130"/>
      <c r="BA601" s="130"/>
      <c r="BB601" s="130"/>
      <c r="BC601" s="130"/>
      <c r="BD601" s="130"/>
      <c r="BE601" s="130"/>
      <c r="BF601" s="130"/>
    </row>
  </sheetData>
  <mergeCells count="3">
    <mergeCell ref="K66:R66"/>
    <mergeCell ref="H71:O71"/>
    <mergeCell ref="E68:F68"/>
  </mergeCells>
  <conditionalFormatting sqref="T64:U64 G64:I64 K64 W64:AA64 T27:AA38 T44:AA49 AE64:AJ64 G27:I38 T13:AA20 O2:P2 O54:O56 T54:AA56 V53:AA53 AR53:AU56 G44:I48 N53:N56 G13:I20 O13:O52 O59:O63 R54:R56 R13:R52 T51:AA52 T50:V50 X50:AA50 T62:V62 X62:AA62 R59:R63 N59:N62 AR59:AU63 O7:O11 K59:L62 K27:L38 K44:L56 K13:L20 M2:M63 R7:R11 O3:O5 P3:P63 R2:R5 T59:AA61 AC53:AC62">
    <cfRule type="cellIs" dxfId="454" priority="205" operator="equal">
      <formula>0</formula>
    </cfRule>
  </conditionalFormatting>
  <conditionalFormatting sqref="P64 R64">
    <cfRule type="cellIs" dxfId="453" priority="204" operator="equal">
      <formula>0</formula>
    </cfRule>
  </conditionalFormatting>
  <conditionalFormatting sqref="M64">
    <cfRule type="cellIs" dxfId="452" priority="203" operator="equal">
      <formula>0</formula>
    </cfRule>
  </conditionalFormatting>
  <conditionalFormatting sqref="AB64:AC64">
    <cfRule type="cellIs" dxfId="451" priority="202" operator="equal">
      <formula>0</formula>
    </cfRule>
  </conditionalFormatting>
  <conditionalFormatting sqref="O64">
    <cfRule type="cellIs" dxfId="450" priority="201" operator="equal">
      <formula>0</formula>
    </cfRule>
  </conditionalFormatting>
  <conditionalFormatting sqref="AR2:AT5 AR13:AT52 AR7:AT11">
    <cfRule type="cellIs" dxfId="449" priority="199" operator="equal">
      <formula>0</formula>
    </cfRule>
  </conditionalFormatting>
  <conditionalFormatting sqref="AR64 AT64">
    <cfRule type="cellIs" dxfId="448" priority="198" operator="equal">
      <formula>0</formula>
    </cfRule>
  </conditionalFormatting>
  <conditionalFormatting sqref="AC64 AC53:AC62">
    <cfRule type="cellIs" dxfId="447" priority="200" operator="greaterThan">
      <formula>0</formula>
    </cfRule>
  </conditionalFormatting>
  <conditionalFormatting sqref="AU2:AV2 AU3:AU5 AU13:AU52 AU7:AU11">
    <cfRule type="cellIs" dxfId="446" priority="197" operator="equal">
      <formula>0</formula>
    </cfRule>
  </conditionalFormatting>
  <conditionalFormatting sqref="AS2:AS5 AU53:AU56 AS13:AS56 AS59:AS63 AU59:AU63 AS7:AS11">
    <cfRule type="cellIs" dxfId="445" priority="195" operator="lessThan">
      <formula>0</formula>
    </cfRule>
    <cfRule type="cellIs" dxfId="444" priority="196" operator="greaterThan">
      <formula>0</formula>
    </cfRule>
  </conditionalFormatting>
  <conditionalFormatting sqref="AU2:AU5 AU13:AU52 AU7:AU11">
    <cfRule type="cellIs" dxfId="443" priority="193" operator="lessThan">
      <formula>0</formula>
    </cfRule>
    <cfRule type="cellIs" dxfId="442" priority="194" operator="greaterThan">
      <formula>0</formula>
    </cfRule>
  </conditionalFormatting>
  <conditionalFormatting sqref="L64">
    <cfRule type="cellIs" dxfId="441" priority="192" operator="equal">
      <formula>0</formula>
    </cfRule>
  </conditionalFormatting>
  <conditionalFormatting sqref="J64">
    <cfRule type="cellIs" dxfId="440" priority="191" operator="equal">
      <formula>0</formula>
    </cfRule>
  </conditionalFormatting>
  <conditionalFormatting sqref="V64">
    <cfRule type="cellIs" dxfId="438" priority="190" operator="equal">
      <formula>0</formula>
    </cfRule>
  </conditionalFormatting>
  <conditionalFormatting sqref="G2:H2">
    <cfRule type="cellIs" dxfId="435" priority="186" operator="equal">
      <formula>0</formula>
    </cfRule>
  </conditionalFormatting>
  <conditionalFormatting sqref="K2">
    <cfRule type="cellIs" dxfId="434" priority="184" operator="equal">
      <formula>0</formula>
    </cfRule>
  </conditionalFormatting>
  <conditionalFormatting sqref="G3:H5 G39:H41 G23:H25 K22:K25 K39:K41 K3:K5 G22 K7:K11 G7:H11">
    <cfRule type="cellIs" dxfId="433" priority="185" operator="equal">
      <formula>0</formula>
    </cfRule>
  </conditionalFormatting>
  <conditionalFormatting sqref="T2:U5 T39:U41 T22:U25 AA39:AA41 W39:Y41 W2:Y5 AA22:AA25 AA2:AA5 AC13:AC52 W22:Y25 AA7:AA11 W7:Y11 T7:U11 AC7:AC11 AC2:AC5">
    <cfRule type="cellIs" dxfId="432" priority="183" operator="equal">
      <formula>0</formula>
    </cfRule>
  </conditionalFormatting>
  <conditionalFormatting sqref="AC2:AC5 AC13:AC52 AC7:AC11">
    <cfRule type="cellIs" dxfId="430" priority="182" operator="greaterThan">
      <formula>0</formula>
    </cfRule>
  </conditionalFormatting>
  <conditionalFormatting sqref="AC2:AC5 AC7:AC11 AC13:AC62">
    <cfRule type="cellIs" dxfId="429" priority="181" operator="lessThan">
      <formula>0</formula>
    </cfRule>
  </conditionalFormatting>
  <conditionalFormatting sqref="G21:H21 K21 H22">
    <cfRule type="cellIs" dxfId="428" priority="172" operator="equal">
      <formula>0</formula>
    </cfRule>
  </conditionalFormatting>
  <conditionalFormatting sqref="K63">
    <cfRule type="cellIs" dxfId="427" priority="179" operator="equal">
      <formula>0</formula>
    </cfRule>
  </conditionalFormatting>
  <conditionalFormatting sqref="T63:U63 AA63 W63:Y63 AC63">
    <cfRule type="cellIs" dxfId="426" priority="178" operator="equal">
      <formula>0</formula>
    </cfRule>
  </conditionalFormatting>
  <conditionalFormatting sqref="AC63">
    <cfRule type="cellIs" dxfId="425" priority="177" operator="greaterThan">
      <formula>0</formula>
    </cfRule>
  </conditionalFormatting>
  <conditionalFormatting sqref="AC63">
    <cfRule type="cellIs" dxfId="424" priority="176" operator="lessThan">
      <formula>0</formula>
    </cfRule>
  </conditionalFormatting>
  <conditionalFormatting sqref="G42:H42 K42">
    <cfRule type="cellIs" dxfId="423" priority="174" operator="equal">
      <formula>0</formula>
    </cfRule>
  </conditionalFormatting>
  <conditionalFormatting sqref="AK42">
    <cfRule type="cellIs" dxfId="422" priority="175" operator="equal">
      <formula>0</formula>
    </cfRule>
  </conditionalFormatting>
  <conditionalFormatting sqref="G26:H26 K26">
    <cfRule type="cellIs" dxfId="421" priority="170" operator="equal">
      <formula>0</formula>
    </cfRule>
  </conditionalFormatting>
  <conditionalFormatting sqref="T42:U42 AA42 W42:Y42">
    <cfRule type="cellIs" dxfId="420" priority="173" operator="equal">
      <formula>0</formula>
    </cfRule>
  </conditionalFormatting>
  <conditionalFormatting sqref="T21:U21 AA21 W21:Y21">
    <cfRule type="cellIs" dxfId="419" priority="171" operator="equal">
      <formula>0</formula>
    </cfRule>
  </conditionalFormatting>
  <conditionalFormatting sqref="T26:U26 AA26 W26:Y26">
    <cfRule type="cellIs" dxfId="418" priority="169" operator="equal">
      <formula>0</formula>
    </cfRule>
  </conditionalFormatting>
  <conditionalFormatting sqref="G43:H43 K43">
    <cfRule type="cellIs" dxfId="417" priority="168" operator="equal">
      <formula>0</formula>
    </cfRule>
  </conditionalFormatting>
  <conditionalFormatting sqref="T43:U43 AA43 W43:Y43">
    <cfRule type="cellIs" dxfId="416" priority="167" operator="equal">
      <formula>0</formula>
    </cfRule>
  </conditionalFormatting>
  <conditionalFormatting sqref="Z42">
    <cfRule type="cellIs" dxfId="415" priority="164" operator="equal">
      <formula>0</formula>
    </cfRule>
  </conditionalFormatting>
  <conditionalFormatting sqref="Z21">
    <cfRule type="cellIs" dxfId="414" priority="163" operator="equal">
      <formula>0</formula>
    </cfRule>
  </conditionalFormatting>
  <conditionalFormatting sqref="L2">
    <cfRule type="cellIs" dxfId="413" priority="159" operator="equal">
      <formula>0</formula>
    </cfRule>
  </conditionalFormatting>
  <conditionalFormatting sqref="L63">
    <cfRule type="cellIs" dxfId="412" priority="158" operator="equal">
      <formula>0</formula>
    </cfRule>
  </conditionalFormatting>
  <conditionalFormatting sqref="Z2:Z5 Z39:Z41 Z22:Z25 Z7:Z11">
    <cfRule type="cellIs" dxfId="411" priority="166" operator="equal">
      <formula>0</formula>
    </cfRule>
  </conditionalFormatting>
  <conditionalFormatting sqref="Z63">
    <cfRule type="cellIs" dxfId="410" priority="165" operator="equal">
      <formula>0</formula>
    </cfRule>
  </conditionalFormatting>
  <conditionalFormatting sqref="Z26">
    <cfRule type="cellIs" dxfId="409" priority="162" operator="equal">
      <formula>0</formula>
    </cfRule>
  </conditionalFormatting>
  <conditionalFormatting sqref="Z43">
    <cfRule type="cellIs" dxfId="408" priority="161" operator="equal">
      <formula>0</formula>
    </cfRule>
  </conditionalFormatting>
  <conditionalFormatting sqref="L3:L5 L39:L41 L22:L25 L7:L11">
    <cfRule type="cellIs" dxfId="407" priority="160" operator="equal">
      <formula>0</formula>
    </cfRule>
  </conditionalFormatting>
  <conditionalFormatting sqref="L42">
    <cfRule type="cellIs" dxfId="406" priority="157" operator="equal">
      <formula>0</formula>
    </cfRule>
  </conditionalFormatting>
  <conditionalFormatting sqref="L21">
    <cfRule type="cellIs" dxfId="405" priority="156" operator="equal">
      <formula>0</formula>
    </cfRule>
  </conditionalFormatting>
  <conditionalFormatting sqref="L26">
    <cfRule type="cellIs" dxfId="404" priority="155" operator="equal">
      <formula>0</formula>
    </cfRule>
  </conditionalFormatting>
  <conditionalFormatting sqref="L43">
    <cfRule type="cellIs" dxfId="403" priority="154" operator="equal">
      <formula>0</formula>
    </cfRule>
  </conditionalFormatting>
  <conditionalFormatting sqref="I2">
    <cfRule type="cellIs" dxfId="402" priority="153" operator="equal">
      <formula>0</formula>
    </cfRule>
  </conditionalFormatting>
  <conditionalFormatting sqref="I3:I5 I39:I41 I22:I25 I7:I11">
    <cfRule type="cellIs" dxfId="401" priority="152" operator="equal">
      <formula>0</formula>
    </cfRule>
  </conditionalFormatting>
  <conditionalFormatting sqref="I42">
    <cfRule type="cellIs" dxfId="400" priority="151" operator="equal">
      <formula>0</formula>
    </cfRule>
  </conditionalFormatting>
  <conditionalFormatting sqref="I21">
    <cfRule type="cellIs" dxfId="399" priority="150" operator="equal">
      <formula>0</formula>
    </cfRule>
  </conditionalFormatting>
  <conditionalFormatting sqref="I26">
    <cfRule type="cellIs" dxfId="398" priority="149" operator="equal">
      <formula>0</formula>
    </cfRule>
  </conditionalFormatting>
  <conditionalFormatting sqref="I43">
    <cfRule type="cellIs" dxfId="397" priority="148" operator="equal">
      <formula>0</formula>
    </cfRule>
  </conditionalFormatting>
  <conditionalFormatting sqref="J2:J48">
    <cfRule type="cellIs" dxfId="396" priority="147" operator="equal">
      <formula>0</formula>
    </cfRule>
  </conditionalFormatting>
  <conditionalFormatting sqref="V2:V5 V39:V41 V22:V25 V7:V11">
    <cfRule type="cellIs" dxfId="393" priority="144" operator="equal">
      <formula>0</formula>
    </cfRule>
  </conditionalFormatting>
  <conditionalFormatting sqref="V63">
    <cfRule type="cellIs" dxfId="392" priority="143" operator="equal">
      <formula>0</formula>
    </cfRule>
  </conditionalFormatting>
  <conditionalFormatting sqref="V42">
    <cfRule type="cellIs" dxfId="391" priority="142" operator="equal">
      <formula>0</formula>
    </cfRule>
  </conditionalFormatting>
  <conditionalFormatting sqref="V21">
    <cfRule type="cellIs" dxfId="390" priority="141" operator="equal">
      <formula>0</formula>
    </cfRule>
  </conditionalFormatting>
  <conditionalFormatting sqref="V43">
    <cfRule type="cellIs" dxfId="389" priority="139" operator="equal">
      <formula>0</formula>
    </cfRule>
  </conditionalFormatting>
  <conditionalFormatting sqref="V26">
    <cfRule type="cellIs" dxfId="388" priority="140" operator="equal">
      <formula>0</formula>
    </cfRule>
  </conditionalFormatting>
  <conditionalFormatting sqref="I75">
    <cfRule type="cellIs" dxfId="387" priority="138" operator="equal">
      <formula>0</formula>
    </cfRule>
  </conditionalFormatting>
  <conditionalFormatting sqref="N2">
    <cfRule type="cellIs" dxfId="386" priority="121" operator="equal">
      <formula>0</formula>
    </cfRule>
  </conditionalFormatting>
  <conditionalFormatting sqref="O53 R53">
    <cfRule type="cellIs" dxfId="385" priority="137" operator="equal">
      <formula>0</formula>
    </cfRule>
  </conditionalFormatting>
  <conditionalFormatting sqref="T53:U53">
    <cfRule type="cellIs" dxfId="384" priority="136" operator="equal">
      <formula>0</formula>
    </cfRule>
  </conditionalFormatting>
  <conditionalFormatting sqref="L65 I65">
    <cfRule type="cellIs" dxfId="383" priority="135" operator="equal">
      <formula>"""Error, Please Populate Below Off Site Table"""</formula>
    </cfRule>
  </conditionalFormatting>
  <conditionalFormatting sqref="I65">
    <cfRule type="containsText" dxfId="382" priority="134" operator="containsText" text="error, Total does not match table">
      <formula>NOT(ISERROR(SEARCH("error, Total does not match table",I65)))</formula>
    </cfRule>
  </conditionalFormatting>
  <conditionalFormatting sqref="L65">
    <cfRule type="containsText" dxfId="381" priority="133" operator="containsText" text="Error, Please Populate Below Off Site Table">
      <formula>NOT(ISERROR(SEARCH("Error, Please Populate Below Off Site Table",L65)))</formula>
    </cfRule>
  </conditionalFormatting>
  <conditionalFormatting sqref="N13:N20 N44:N52 N27:N38">
    <cfRule type="cellIs" dxfId="371" priority="123" operator="equal">
      <formula>0</formula>
    </cfRule>
  </conditionalFormatting>
  <conditionalFormatting sqref="N63">
    <cfRule type="cellIs" dxfId="370" priority="120" operator="equal">
      <formula>0</formula>
    </cfRule>
  </conditionalFormatting>
  <conditionalFormatting sqref="N3:N5 N39:N41 N22:N25 N7:N11">
    <cfRule type="cellIs" dxfId="369" priority="122" operator="equal">
      <formula>0</formula>
    </cfRule>
  </conditionalFormatting>
  <conditionalFormatting sqref="N42">
    <cfRule type="cellIs" dxfId="368" priority="119" operator="equal">
      <formula>0</formula>
    </cfRule>
  </conditionalFormatting>
  <conditionalFormatting sqref="N21">
    <cfRule type="cellIs" dxfId="367" priority="118" operator="equal">
      <formula>0</formula>
    </cfRule>
  </conditionalFormatting>
  <conditionalFormatting sqref="N26">
    <cfRule type="cellIs" dxfId="366" priority="117" operator="equal">
      <formula>0</formula>
    </cfRule>
  </conditionalFormatting>
  <conditionalFormatting sqref="N43">
    <cfRule type="cellIs" dxfId="365" priority="116" operator="equal">
      <formula>0</formula>
    </cfRule>
  </conditionalFormatting>
  <conditionalFormatting sqref="J75:K84 J88:K89">
    <cfRule type="cellIs" dxfId="364" priority="115" operator="equal">
      <formula>0</formula>
    </cfRule>
  </conditionalFormatting>
  <conditionalFormatting sqref="J85:K87">
    <cfRule type="cellIs" dxfId="363" priority="114" operator="equal">
      <formula>0</formula>
    </cfRule>
  </conditionalFormatting>
  <conditionalFormatting sqref="AS64">
    <cfRule type="cellIs" dxfId="362" priority="113" operator="equal">
      <formula>0</formula>
    </cfRule>
  </conditionalFormatting>
  <conditionalFormatting sqref="G2:P2 T2:AA5 G13:I48 T13:AA49 R13:R56 T50:V50 X50:AA50 T63:AA63 T62:V62 X62:AA62 R59:R63 T7:AA11 G7:I11 K59:L63 K7:L11 K13:L56 G3:I5 K3:L5 J3:J48 N3:O5 N13:O56 N59:O63 N7:O11 M3:M63 R7:R11 P3:P63 R2:R5 T59:AA61 T51:AA56 AC7:AC11 AC13:AC63 AC2:AC5">
    <cfRule type="cellIs" dxfId="359" priority="110" operator="greaterThan">
      <formula>0</formula>
    </cfRule>
  </conditionalFormatting>
  <conditionalFormatting sqref="AK42">
    <cfRule type="cellIs" dxfId="358" priority="109" operator="greaterThan">
      <formula>0</formula>
    </cfRule>
  </conditionalFormatting>
  <conditionalFormatting sqref="N64">
    <cfRule type="cellIs" dxfId="355" priority="106" operator="equal">
      <formula>0</formula>
    </cfRule>
  </conditionalFormatting>
  <conditionalFormatting sqref="AU64">
    <cfRule type="cellIs" dxfId="354" priority="105" operator="equal">
      <formula>0</formula>
    </cfRule>
  </conditionalFormatting>
  <conditionalFormatting sqref="M2:M63">
    <cfRule type="cellIs" dxfId="353" priority="104" operator="equal">
      <formula>0</formula>
    </cfRule>
  </conditionalFormatting>
  <conditionalFormatting sqref="L65">
    <cfRule type="containsText" dxfId="352" priority="103" operator="containsText" text="Error, Please Populate Below Off Site Table">
      <formula>NOT(ISERROR(SEARCH("Error, Please Populate Below Off Site Table",L65)))</formula>
    </cfRule>
  </conditionalFormatting>
  <conditionalFormatting sqref="I65">
    <cfRule type="containsText" dxfId="351" priority="102" operator="containsText" text="Error, Please Populate Below Off Site Table">
      <formula>NOT(ISERROR(SEARCH("Error, Please Populate Below Off Site Table",I65)))</formula>
    </cfRule>
  </conditionalFormatting>
  <conditionalFormatting sqref="I65">
    <cfRule type="containsText" dxfId="350" priority="101" operator="containsText" text="Error, Please Populate Below Off Site Table">
      <formula>NOT(ISERROR(SEARCH("Error, Please Populate Below Off Site Table",I65)))</formula>
    </cfRule>
  </conditionalFormatting>
  <conditionalFormatting sqref="I90:J90">
    <cfRule type="cellIs" dxfId="349" priority="100" operator="equal">
      <formula>0</formula>
    </cfRule>
  </conditionalFormatting>
  <conditionalFormatting sqref="H90">
    <cfRule type="cellIs" dxfId="348" priority="99" operator="equal">
      <formula>0</formula>
    </cfRule>
  </conditionalFormatting>
  <conditionalFormatting sqref="I91:J91">
    <cfRule type="cellIs" dxfId="347" priority="98" operator="notEqual">
      <formula>0</formula>
    </cfRule>
  </conditionalFormatting>
  <conditionalFormatting sqref="O12 R12">
    <cfRule type="cellIs" dxfId="340" priority="91" operator="equal">
      <formula>0</formula>
    </cfRule>
  </conditionalFormatting>
  <conditionalFormatting sqref="AR12:AT12">
    <cfRule type="cellIs" dxfId="339" priority="90" operator="equal">
      <formula>0</formula>
    </cfRule>
  </conditionalFormatting>
  <conditionalFormatting sqref="AU12">
    <cfRule type="cellIs" dxfId="338" priority="89" operator="equal">
      <formula>0</formula>
    </cfRule>
  </conditionalFormatting>
  <conditionalFormatting sqref="AS12">
    <cfRule type="cellIs" dxfId="337" priority="87" operator="lessThan">
      <formula>0</formula>
    </cfRule>
    <cfRule type="cellIs" dxfId="336" priority="88" operator="greaterThan">
      <formula>0</formula>
    </cfRule>
  </conditionalFormatting>
  <conditionalFormatting sqref="AU12">
    <cfRule type="cellIs" dxfId="335" priority="85" operator="lessThan">
      <formula>0</formula>
    </cfRule>
    <cfRule type="cellIs" dxfId="334" priority="86" operator="greaterThan">
      <formula>0</formula>
    </cfRule>
  </conditionalFormatting>
  <conditionalFormatting sqref="G12:H12 K12">
    <cfRule type="cellIs" dxfId="333" priority="84" operator="equal">
      <formula>0</formula>
    </cfRule>
  </conditionalFormatting>
  <conditionalFormatting sqref="T12:U12 W12:Y12 AA12 AC12">
    <cfRule type="cellIs" dxfId="332" priority="83" operator="equal">
      <formula>0</formula>
    </cfRule>
  </conditionalFormatting>
  <conditionalFormatting sqref="AC12">
    <cfRule type="cellIs" dxfId="331" priority="82" operator="greaterThan">
      <formula>0</formula>
    </cfRule>
  </conditionalFormatting>
  <conditionalFormatting sqref="AC12">
    <cfRule type="cellIs" dxfId="330" priority="81" operator="lessThan">
      <formula>0</formula>
    </cfRule>
  </conditionalFormatting>
  <conditionalFormatting sqref="Z12">
    <cfRule type="cellIs" dxfId="329" priority="80" operator="equal">
      <formula>0</formula>
    </cfRule>
  </conditionalFormatting>
  <conditionalFormatting sqref="L12">
    <cfRule type="cellIs" dxfId="328" priority="79" operator="equal">
      <formula>0</formula>
    </cfRule>
  </conditionalFormatting>
  <conditionalFormatting sqref="I12">
    <cfRule type="cellIs" dxfId="327" priority="78" operator="equal">
      <formula>0</formula>
    </cfRule>
  </conditionalFormatting>
  <conditionalFormatting sqref="V12">
    <cfRule type="cellIs" dxfId="326" priority="77" operator="equal">
      <formula>0</formula>
    </cfRule>
  </conditionalFormatting>
  <conditionalFormatting sqref="N12">
    <cfRule type="cellIs" dxfId="324" priority="75" operator="equal">
      <formula>0</formula>
    </cfRule>
  </conditionalFormatting>
  <conditionalFormatting sqref="G12:I12 T12:AA12 R12 K12:L12 N12:O12 AC12">
    <cfRule type="cellIs" dxfId="322" priority="73" operator="greaterThan">
      <formula>0</formula>
    </cfRule>
  </conditionalFormatting>
  <conditionalFormatting sqref="W36 W33 W26">
    <cfRule type="cellIs" dxfId="320" priority="71" operator="equal">
      <formula>0</formula>
    </cfRule>
  </conditionalFormatting>
  <conditionalFormatting sqref="W54">
    <cfRule type="cellIs" dxfId="319" priority="70" operator="equal">
      <formula>0</formula>
    </cfRule>
  </conditionalFormatting>
  <conditionalFormatting sqref="Q2:Q63">
    <cfRule type="cellIs" dxfId="318" priority="69" operator="equal">
      <formula>0</formula>
    </cfRule>
  </conditionalFormatting>
  <conditionalFormatting sqref="Q2:Q63">
    <cfRule type="cellIs" dxfId="317" priority="68" operator="greaterThan">
      <formula>0</formula>
    </cfRule>
  </conditionalFormatting>
  <conditionalFormatting sqref="AR57:AU57">
    <cfRule type="cellIs" dxfId="316" priority="67" operator="equal">
      <formula>0</formula>
    </cfRule>
  </conditionalFormatting>
  <conditionalFormatting sqref="AU57 AS57">
    <cfRule type="cellIs" dxfId="315" priority="65" operator="lessThan">
      <formula>0</formula>
    </cfRule>
    <cfRule type="cellIs" dxfId="314" priority="66" operator="greaterThan">
      <formula>0</formula>
    </cfRule>
  </conditionalFormatting>
  <conditionalFormatting sqref="T57:AA57 K57:L57 R57 N57:O57">
    <cfRule type="cellIs" dxfId="313" priority="64" operator="equal">
      <formula>0</formula>
    </cfRule>
  </conditionalFormatting>
  <conditionalFormatting sqref="V57">
    <cfRule type="cellIs" dxfId="312" priority="59" operator="equal">
      <formula>0</formula>
    </cfRule>
  </conditionalFormatting>
  <conditionalFormatting sqref="T57:AA57 R57 K57:L57 N57:O57">
    <cfRule type="cellIs" dxfId="311" priority="63" operator="greaterThan">
      <formula>0</formula>
    </cfRule>
  </conditionalFormatting>
  <conditionalFormatting sqref="L57">
    <cfRule type="cellIs" dxfId="309" priority="62" operator="equal">
      <formula>0</formula>
    </cfRule>
  </conditionalFormatting>
  <conditionalFormatting sqref="L57">
    <cfRule type="cellIs" dxfId="308" priority="61" operator="equal">
      <formula>0</formula>
    </cfRule>
  </conditionalFormatting>
  <conditionalFormatting sqref="T57:U57">
    <cfRule type="cellIs" dxfId="307" priority="60" operator="equal">
      <formula>0</formula>
    </cfRule>
  </conditionalFormatting>
  <conditionalFormatting sqref="O6 R6">
    <cfRule type="cellIs" dxfId="303" priority="54" operator="equal">
      <formula>0</formula>
    </cfRule>
  </conditionalFormatting>
  <conditionalFormatting sqref="AR6:AT6">
    <cfRule type="cellIs" dxfId="302" priority="53" operator="equal">
      <formula>0</formula>
    </cfRule>
  </conditionalFormatting>
  <conditionalFormatting sqref="AU6">
    <cfRule type="cellIs" dxfId="301" priority="52" operator="equal">
      <formula>0</formula>
    </cfRule>
  </conditionalFormatting>
  <conditionalFormatting sqref="AS6">
    <cfRule type="cellIs" dxfId="300" priority="50" operator="lessThan">
      <formula>0</formula>
    </cfRule>
    <cfRule type="cellIs" dxfId="299" priority="51" operator="greaterThan">
      <formula>0</formula>
    </cfRule>
  </conditionalFormatting>
  <conditionalFormatting sqref="AU6">
    <cfRule type="cellIs" dxfId="298" priority="48" operator="lessThan">
      <formula>0</formula>
    </cfRule>
    <cfRule type="cellIs" dxfId="297" priority="49" operator="greaterThan">
      <formula>0</formula>
    </cfRule>
  </conditionalFormatting>
  <conditionalFormatting sqref="K6 G6:H6">
    <cfRule type="cellIs" dxfId="296" priority="47" operator="equal">
      <formula>0</formula>
    </cfRule>
  </conditionalFormatting>
  <conditionalFormatting sqref="AA6 W6:Y6 T6:U6 AC6">
    <cfRule type="cellIs" dxfId="295" priority="46" operator="equal">
      <formula>0</formula>
    </cfRule>
  </conditionalFormatting>
  <conditionalFormatting sqref="AC6">
    <cfRule type="cellIs" dxfId="294" priority="45" operator="greaterThan">
      <formula>0</formula>
    </cfRule>
  </conditionalFormatting>
  <conditionalFormatting sqref="AC6">
    <cfRule type="cellIs" dxfId="293" priority="44" operator="lessThan">
      <formula>0</formula>
    </cfRule>
  </conditionalFormatting>
  <conditionalFormatting sqref="Z6">
    <cfRule type="cellIs" dxfId="292" priority="43" operator="equal">
      <formula>0</formula>
    </cfRule>
  </conditionalFormatting>
  <conditionalFormatting sqref="L6">
    <cfRule type="cellIs" dxfId="291" priority="42" operator="equal">
      <formula>0</formula>
    </cfRule>
  </conditionalFormatting>
  <conditionalFormatting sqref="I6">
    <cfRule type="cellIs" dxfId="290" priority="41" operator="equal">
      <formula>0</formula>
    </cfRule>
  </conditionalFormatting>
  <conditionalFormatting sqref="V6">
    <cfRule type="cellIs" dxfId="289" priority="40" operator="equal">
      <formula>0</formula>
    </cfRule>
  </conditionalFormatting>
  <conditionalFormatting sqref="N6">
    <cfRule type="cellIs" dxfId="287" priority="38" operator="equal">
      <formula>0</formula>
    </cfRule>
  </conditionalFormatting>
  <conditionalFormatting sqref="T6:AA6 G6:I6 K6:L6 N6:O6 R6 AC6">
    <cfRule type="cellIs" dxfId="285" priority="36" operator="greaterThan">
      <formula>0</formula>
    </cfRule>
  </conditionalFormatting>
  <conditionalFormatting sqref="T58:AA58 R58 AR58:AU58 K58:L58 N58:O58">
    <cfRule type="cellIs" dxfId="282" priority="34" operator="equal">
      <formula>0</formula>
    </cfRule>
  </conditionalFormatting>
  <conditionalFormatting sqref="AS58 AU58">
    <cfRule type="cellIs" dxfId="281" priority="32" operator="lessThan">
      <formula>0</formula>
    </cfRule>
    <cfRule type="cellIs" dxfId="280" priority="33" operator="greaterThan">
      <formula>0</formula>
    </cfRule>
  </conditionalFormatting>
  <conditionalFormatting sqref="T58:AA58 R58 K58:L58 N58:O58">
    <cfRule type="cellIs" dxfId="278" priority="29" operator="greaterThan">
      <formula>0</formula>
    </cfRule>
  </conditionalFormatting>
  <conditionalFormatting sqref="Q64">
    <cfRule type="cellIs" dxfId="277" priority="28" operator="equal">
      <formula>0</formula>
    </cfRule>
  </conditionalFormatting>
  <conditionalFormatting sqref="W50">
    <cfRule type="cellIs" dxfId="276" priority="27" operator="equal">
      <formula>0</formula>
    </cfRule>
  </conditionalFormatting>
  <conditionalFormatting sqref="W50">
    <cfRule type="cellIs" dxfId="275" priority="26" operator="greaterThan">
      <formula>0</formula>
    </cfRule>
  </conditionalFormatting>
  <conditionalFormatting sqref="W62">
    <cfRule type="cellIs" dxfId="274" priority="25" operator="equal">
      <formula>0</formula>
    </cfRule>
  </conditionalFormatting>
  <conditionalFormatting sqref="W62">
    <cfRule type="cellIs" dxfId="273" priority="24" operator="greaterThan">
      <formula>0</formula>
    </cfRule>
  </conditionalFormatting>
  <conditionalFormatting sqref="W62">
    <cfRule type="cellIs" dxfId="272" priority="23" operator="equal">
      <formula>0</formula>
    </cfRule>
  </conditionalFormatting>
  <conditionalFormatting sqref="G49:I63">
    <cfRule type="cellIs" dxfId="271" priority="22" operator="equal">
      <formula>0</formula>
    </cfRule>
  </conditionalFormatting>
  <conditionalFormatting sqref="J49:J63">
    <cfRule type="cellIs" dxfId="270" priority="21" operator="equal">
      <formula>0</formula>
    </cfRule>
  </conditionalFormatting>
  <conditionalFormatting sqref="G49:J63">
    <cfRule type="cellIs" dxfId="269" priority="20" operator="greaterThan">
      <formula>0</formula>
    </cfRule>
  </conditionalFormatting>
  <conditionalFormatting sqref="AE13:AJ20 AE27:AJ38 AE44:AJ56 AE59:AJ62">
    <cfRule type="cellIs" dxfId="268" priority="19" operator="equal">
      <formula>0</formula>
    </cfRule>
  </conditionalFormatting>
  <conditionalFormatting sqref="AE42:AJ43">
    <cfRule type="cellIs" dxfId="267" priority="16" operator="equal">
      <formula>0</formula>
    </cfRule>
  </conditionalFormatting>
  <conditionalFormatting sqref="AE21:AJ21">
    <cfRule type="cellIs" dxfId="266" priority="15" operator="equal">
      <formula>0</formula>
    </cfRule>
  </conditionalFormatting>
  <conditionalFormatting sqref="AE39:AJ41 AE22:AJ25 AE2:AJ5 AE7:AJ11">
    <cfRule type="cellIs" dxfId="265" priority="18" operator="equal">
      <formula>0</formula>
    </cfRule>
  </conditionalFormatting>
  <conditionalFormatting sqref="AE63:AJ63">
    <cfRule type="cellIs" dxfId="264" priority="17" operator="equal">
      <formula>0</formula>
    </cfRule>
  </conditionalFormatting>
  <conditionalFormatting sqref="AE26:AJ26">
    <cfRule type="cellIs" dxfId="263" priority="14" operator="equal">
      <formula>0</formula>
    </cfRule>
  </conditionalFormatting>
  <conditionalFormatting sqref="AE53:AJ56 AE59:AJ63">
    <cfRule type="cellIs" dxfId="262" priority="13" operator="greaterThan">
      <formula>0</formula>
    </cfRule>
  </conditionalFormatting>
  <conditionalFormatting sqref="AE13:AJ52 AE2:AJ5 AE7:AJ11">
    <cfRule type="cellIs" dxfId="261" priority="12" operator="greaterThan">
      <formula>0</formula>
    </cfRule>
  </conditionalFormatting>
  <conditionalFormatting sqref="AE12:AJ12">
    <cfRule type="cellIs" dxfId="260" priority="11" operator="equal">
      <formula>0</formula>
    </cfRule>
  </conditionalFormatting>
  <conditionalFormatting sqref="AE12:AJ12">
    <cfRule type="cellIs" dxfId="259" priority="10" operator="greaterThan">
      <formula>0</formula>
    </cfRule>
  </conditionalFormatting>
  <conditionalFormatting sqref="AE57:AJ57">
    <cfRule type="cellIs" dxfId="258" priority="9" operator="equal">
      <formula>0</formula>
    </cfRule>
  </conditionalFormatting>
  <conditionalFormatting sqref="AE57:AJ57">
    <cfRule type="cellIs" dxfId="257" priority="8" operator="greaterThan">
      <formula>0</formula>
    </cfRule>
  </conditionalFormatting>
  <conditionalFormatting sqref="AE57:AF57">
    <cfRule type="cellIs" dxfId="256" priority="7" operator="greaterThan">
      <formula>0</formula>
    </cfRule>
  </conditionalFormatting>
  <conditionalFormatting sqref="AE6:AJ6">
    <cfRule type="cellIs" dxfId="255" priority="6" operator="equal">
      <formula>0</formula>
    </cfRule>
  </conditionalFormatting>
  <conditionalFormatting sqref="AE6:AJ6">
    <cfRule type="cellIs" dxfId="254" priority="5" operator="greaterThan">
      <formula>0</formula>
    </cfRule>
  </conditionalFormatting>
  <conditionalFormatting sqref="AE58:AJ58">
    <cfRule type="cellIs" dxfId="253" priority="4" operator="equal">
      <formula>0</formula>
    </cfRule>
  </conditionalFormatting>
  <conditionalFormatting sqref="AE58:AJ58">
    <cfRule type="cellIs" dxfId="252" priority="3" operator="greaterThan">
      <formula>0</formula>
    </cfRule>
  </conditionalFormatting>
  <conditionalFormatting sqref="AB2:AB63">
    <cfRule type="cellIs" dxfId="251" priority="2" operator="equal">
      <formula>0</formula>
    </cfRule>
  </conditionalFormatting>
  <conditionalFormatting sqref="AB2:AB63">
    <cfRule type="cellIs" dxfId="25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B627"/>
  <sheetViews>
    <sheetView showGridLines="0" zoomScale="55" zoomScaleNormal="55" workbookViewId="0">
      <selection activeCell="Y103" sqref="Y103"/>
    </sheetView>
  </sheetViews>
  <sheetFormatPr defaultColWidth="9.109375" defaultRowHeight="13.2" customHeight="1"/>
  <cols>
    <col min="1" max="1" width="17.88671875" style="130" customWidth="1"/>
    <col min="2" max="2" width="53" style="81" bestFit="1" customWidth="1"/>
    <col min="3" max="3" width="18.21875" style="82" customWidth="1"/>
    <col min="4" max="4" width="14.5546875" style="88" customWidth="1"/>
    <col min="5" max="5" width="34.5546875" style="95" customWidth="1"/>
    <col min="6" max="6" width="18.77734375" style="95" customWidth="1"/>
    <col min="7" max="7" width="4.109375" customWidth="1"/>
    <col min="8" max="9" width="14.33203125" style="88" customWidth="1"/>
    <col min="10" max="12" width="13.109375" style="88" customWidth="1"/>
    <col min="13" max="13" width="13.109375" customWidth="1"/>
    <col min="14" max="15" width="12.109375" customWidth="1"/>
    <col min="16" max="16" width="13.109375" customWidth="1"/>
    <col min="17" max="17" width="14.33203125" style="88" customWidth="1"/>
    <col min="18" max="19" width="13.109375" style="122" customWidth="1"/>
    <col min="20" max="20" width="3.6640625" customWidth="1"/>
    <col min="21" max="21" width="14" style="130" customWidth="1"/>
    <col min="22" max="22" width="5.6640625" customWidth="1"/>
    <col min="23" max="23" width="34" style="95" customWidth="1"/>
    <col min="24" max="24" width="18" customWidth="1"/>
    <col min="25" max="16384" width="9.109375" style="130"/>
  </cols>
  <sheetData>
    <row r="1" spans="1:24" s="21" customFormat="1" ht="111" customHeight="1">
      <c r="A1" s="1" t="s">
        <v>0</v>
      </c>
      <c r="B1" s="166" t="s">
        <v>3</v>
      </c>
      <c r="C1" s="166" t="s">
        <v>2</v>
      </c>
      <c r="D1" s="166" t="s">
        <v>4</v>
      </c>
      <c r="E1" s="167" t="s">
        <v>29</v>
      </c>
      <c r="F1" s="167" t="s">
        <v>197</v>
      </c>
      <c r="G1"/>
      <c r="H1" s="3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10</v>
      </c>
      <c r="N1" s="5" t="s">
        <v>11</v>
      </c>
      <c r="O1" s="6" t="s">
        <v>12</v>
      </c>
      <c r="P1" s="7" t="s">
        <v>13</v>
      </c>
      <c r="Q1" s="7" t="s">
        <v>14</v>
      </c>
      <c r="R1" s="10" t="s">
        <v>15</v>
      </c>
      <c r="S1" s="10" t="s">
        <v>16</v>
      </c>
      <c r="T1"/>
      <c r="U1" s="3" t="s">
        <v>20</v>
      </c>
      <c r="V1"/>
      <c r="W1" s="167" t="s">
        <v>31</v>
      </c>
      <c r="X1"/>
    </row>
    <row r="2" spans="1:24" s="180" customFormat="1" ht="17.25" customHeight="1">
      <c r="A2" s="1"/>
      <c r="B2" s="168" t="s">
        <v>54</v>
      </c>
      <c r="C2" s="169" t="s">
        <v>53</v>
      </c>
      <c r="D2" s="170" t="s">
        <v>40</v>
      </c>
      <c r="E2" s="171"/>
      <c r="F2" s="171"/>
      <c r="G2"/>
      <c r="H2" s="172">
        <f>SUM(H3:H6)</f>
        <v>0</v>
      </c>
      <c r="I2" s="172">
        <f>SUM(I3:I6)</f>
        <v>0</v>
      </c>
      <c r="J2" s="173">
        <f t="shared" ref="J2" si="0">SUM(J3:J6)</f>
        <v>0</v>
      </c>
      <c r="K2" s="172">
        <f>SUM(K3:K6)</f>
        <v>0</v>
      </c>
      <c r="L2" s="174">
        <f t="shared" ref="L2:N2" si="1">SUM(L3:L6)</f>
        <v>0</v>
      </c>
      <c r="M2" s="173">
        <f t="shared" si="1"/>
        <v>0</v>
      </c>
      <c r="N2" s="172">
        <f t="shared" si="1"/>
        <v>0</v>
      </c>
      <c r="O2" s="172">
        <f>N2</f>
        <v>0</v>
      </c>
      <c r="P2" s="172">
        <f t="shared" ref="P2:R2" si="2">SUM(P3:P6)</f>
        <v>0</v>
      </c>
      <c r="Q2" s="175">
        <f t="shared" si="2"/>
        <v>0</v>
      </c>
      <c r="R2" s="176">
        <f t="shared" si="2"/>
        <v>0</v>
      </c>
      <c r="S2" s="177">
        <f>IFERROR(AVERAGE(S3:S6),0)</f>
        <v>0</v>
      </c>
      <c r="T2"/>
      <c r="U2" s="178">
        <f t="shared" ref="U2" si="3">SUM(U3:U6)</f>
        <v>0</v>
      </c>
      <c r="V2"/>
      <c r="W2" s="179"/>
      <c r="X2"/>
    </row>
    <row r="3" spans="1:24" s="47" customFormat="1" ht="17.25" customHeight="1">
      <c r="A3" s="1"/>
      <c r="B3" s="22"/>
      <c r="C3" s="48"/>
      <c r="D3" s="181"/>
      <c r="E3" s="22" t="s">
        <v>198</v>
      </c>
      <c r="F3" s="22"/>
      <c r="G3"/>
      <c r="H3" s="24"/>
      <c r="I3" s="24"/>
      <c r="J3" s="25"/>
      <c r="K3" s="26" t="str">
        <f t="shared" ref="K3:K6" si="4">IF(H3+J3=0,"",H3+J3)</f>
        <v/>
      </c>
      <c r="L3" s="27"/>
      <c r="M3" s="25"/>
      <c r="N3" s="26" t="str">
        <f>IF(L3+M3=0,"",L3+M3)</f>
        <v/>
      </c>
      <c r="O3" s="24" t="str">
        <f t="shared" ref="O3:O71" si="5">N3</f>
        <v/>
      </c>
      <c r="P3" s="24"/>
      <c r="Q3" s="182" t="str">
        <f t="shared" ref="Q3:Q6" si="6">IFERROR(P3/N3,"")</f>
        <v/>
      </c>
      <c r="R3" s="154" t="str">
        <f t="shared" ref="R3:R6" si="7">IFERROR(SUM(Q3*S3/1000000*N3),"")</f>
        <v/>
      </c>
      <c r="S3" s="183"/>
      <c r="T3"/>
      <c r="U3" s="184" t="str">
        <f t="shared" ref="U3:U6" si="8">R3</f>
        <v/>
      </c>
      <c r="V3"/>
      <c r="W3" s="37"/>
      <c r="X3"/>
    </row>
    <row r="4" spans="1:24" s="47" customFormat="1" ht="17.25" customHeight="1">
      <c r="A4" s="1"/>
      <c r="B4" s="22"/>
      <c r="C4" s="48"/>
      <c r="D4" s="181"/>
      <c r="E4" s="22" t="s">
        <v>199</v>
      </c>
      <c r="F4" s="22"/>
      <c r="G4"/>
      <c r="H4" s="24"/>
      <c r="I4" s="24"/>
      <c r="J4" s="25"/>
      <c r="K4" s="26" t="str">
        <f t="shared" si="4"/>
        <v/>
      </c>
      <c r="L4" s="27"/>
      <c r="M4" s="25"/>
      <c r="N4" s="26" t="str">
        <f>IF(L4+M4=0,"",L4+M4)</f>
        <v/>
      </c>
      <c r="O4" s="24" t="str">
        <f t="shared" si="5"/>
        <v/>
      </c>
      <c r="P4" s="24"/>
      <c r="Q4" s="182" t="str">
        <f t="shared" si="6"/>
        <v/>
      </c>
      <c r="R4" s="154" t="str">
        <f t="shared" si="7"/>
        <v/>
      </c>
      <c r="S4" s="183"/>
      <c r="T4"/>
      <c r="U4" s="184" t="str">
        <f t="shared" si="8"/>
        <v/>
      </c>
      <c r="V4"/>
      <c r="W4" s="37"/>
      <c r="X4"/>
    </row>
    <row r="5" spans="1:24" s="47" customFormat="1" ht="17.25" customHeight="1">
      <c r="A5" s="1"/>
      <c r="B5" s="22"/>
      <c r="C5" s="48"/>
      <c r="D5" s="181"/>
      <c r="E5" s="22" t="s">
        <v>200</v>
      </c>
      <c r="F5" s="22"/>
      <c r="G5"/>
      <c r="H5" s="24"/>
      <c r="I5" s="24"/>
      <c r="J5" s="25"/>
      <c r="K5" s="26" t="str">
        <f t="shared" si="4"/>
        <v/>
      </c>
      <c r="L5" s="27"/>
      <c r="M5" s="25"/>
      <c r="N5" s="26" t="str">
        <f>IF(L5+M5=0,"",L5+M5)</f>
        <v/>
      </c>
      <c r="O5" s="24" t="str">
        <f t="shared" si="5"/>
        <v/>
      </c>
      <c r="P5" s="24"/>
      <c r="Q5" s="182" t="str">
        <f t="shared" si="6"/>
        <v/>
      </c>
      <c r="R5" s="154" t="str">
        <f t="shared" si="7"/>
        <v/>
      </c>
      <c r="S5" s="183"/>
      <c r="T5"/>
      <c r="U5" s="184" t="str">
        <f t="shared" si="8"/>
        <v/>
      </c>
      <c r="V5"/>
      <c r="W5" s="37"/>
      <c r="X5"/>
    </row>
    <row r="6" spans="1:24" s="47" customFormat="1" ht="17.25" customHeight="1">
      <c r="A6" s="1"/>
      <c r="B6" s="22"/>
      <c r="C6" s="48"/>
      <c r="D6" s="181"/>
      <c r="E6" s="22"/>
      <c r="F6" s="22"/>
      <c r="G6"/>
      <c r="H6" s="24"/>
      <c r="I6" s="24"/>
      <c r="J6" s="25"/>
      <c r="K6" s="26" t="str">
        <f t="shared" si="4"/>
        <v/>
      </c>
      <c r="L6" s="27"/>
      <c r="M6" s="25"/>
      <c r="N6" s="26" t="str">
        <f>IF(L6+M6=0,"",L6+M6)</f>
        <v/>
      </c>
      <c r="O6" s="24" t="str">
        <f t="shared" si="5"/>
        <v/>
      </c>
      <c r="P6" s="24"/>
      <c r="Q6" s="182" t="str">
        <f t="shared" si="6"/>
        <v/>
      </c>
      <c r="R6" s="154" t="str">
        <f t="shared" si="7"/>
        <v/>
      </c>
      <c r="S6" s="183"/>
      <c r="T6"/>
      <c r="U6" s="184" t="str">
        <f t="shared" si="8"/>
        <v/>
      </c>
      <c r="V6"/>
      <c r="W6" s="37"/>
      <c r="X6"/>
    </row>
    <row r="7" spans="1:24" s="180" customFormat="1" ht="17.25" customHeight="1">
      <c r="A7" s="1"/>
      <c r="B7" s="168" t="s">
        <v>61</v>
      </c>
      <c r="C7" s="169" t="s">
        <v>56</v>
      </c>
      <c r="D7" s="170" t="s">
        <v>40</v>
      </c>
      <c r="E7" s="171"/>
      <c r="F7" s="171"/>
      <c r="G7"/>
      <c r="H7" s="172">
        <f>SUM(H8:H11)</f>
        <v>0</v>
      </c>
      <c r="I7" s="172">
        <f t="shared" ref="I7:U7" si="9">SUM(I8:I11)</f>
        <v>0</v>
      </c>
      <c r="J7" s="173">
        <f t="shared" si="9"/>
        <v>0</v>
      </c>
      <c r="K7" s="172">
        <f>SUM(K8:K11)</f>
        <v>0</v>
      </c>
      <c r="L7" s="174">
        <f t="shared" si="9"/>
        <v>0</v>
      </c>
      <c r="M7" s="173">
        <f t="shared" si="9"/>
        <v>0</v>
      </c>
      <c r="N7" s="172">
        <f t="shared" si="9"/>
        <v>0</v>
      </c>
      <c r="O7" s="172">
        <f t="shared" si="5"/>
        <v>0</v>
      </c>
      <c r="P7" s="172">
        <f t="shared" si="9"/>
        <v>0</v>
      </c>
      <c r="Q7" s="175">
        <f t="shared" si="9"/>
        <v>0</v>
      </c>
      <c r="R7" s="176">
        <f t="shared" si="9"/>
        <v>0</v>
      </c>
      <c r="S7" s="177">
        <f>IFERROR(AVERAGE(S8:S11),0)</f>
        <v>0</v>
      </c>
      <c r="T7"/>
      <c r="U7" s="178">
        <f t="shared" si="9"/>
        <v>0</v>
      </c>
      <c r="V7"/>
      <c r="W7" s="179"/>
      <c r="X7"/>
    </row>
    <row r="8" spans="1:24" s="47" customFormat="1" ht="17.25" customHeight="1">
      <c r="A8" s="1"/>
      <c r="B8" s="22"/>
      <c r="C8" s="48"/>
      <c r="D8" s="181"/>
      <c r="E8" s="22" t="s">
        <v>201</v>
      </c>
      <c r="F8" s="22"/>
      <c r="G8"/>
      <c r="H8" s="24"/>
      <c r="I8" s="24"/>
      <c r="J8" s="25"/>
      <c r="K8" s="26" t="str">
        <f t="shared" ref="K8:K78" si="10">IF(H8+J8=0,"",H8+J8)</f>
        <v/>
      </c>
      <c r="L8" s="27"/>
      <c r="M8" s="25"/>
      <c r="N8" s="26" t="str">
        <f>IF(L8+M8=0,"",L8+M8)</f>
        <v/>
      </c>
      <c r="O8" s="24" t="str">
        <f t="shared" si="5"/>
        <v/>
      </c>
      <c r="P8" s="24"/>
      <c r="Q8" s="182" t="str">
        <f t="shared" ref="Q8:Q78" si="11">IFERROR(P8/N8,"")</f>
        <v/>
      </c>
      <c r="R8" s="154" t="str">
        <f t="shared" ref="R8:R77" si="12">IFERROR(SUM(Q8*S8/1000000*N8),"")</f>
        <v/>
      </c>
      <c r="S8" s="183"/>
      <c r="T8"/>
      <c r="U8" s="184" t="str">
        <f t="shared" ref="U8:U78" si="13">R8</f>
        <v/>
      </c>
      <c r="V8"/>
      <c r="W8" s="37"/>
      <c r="X8"/>
    </row>
    <row r="9" spans="1:24" s="47" customFormat="1" ht="17.25" customHeight="1">
      <c r="A9" s="1"/>
      <c r="B9" s="22"/>
      <c r="C9" s="48"/>
      <c r="D9" s="181"/>
      <c r="E9" s="22" t="s">
        <v>202</v>
      </c>
      <c r="F9" s="22"/>
      <c r="G9"/>
      <c r="H9" s="24"/>
      <c r="I9" s="24"/>
      <c r="J9" s="25"/>
      <c r="K9" s="26" t="str">
        <f t="shared" si="10"/>
        <v/>
      </c>
      <c r="L9" s="27"/>
      <c r="M9" s="25"/>
      <c r="N9" s="26" t="str">
        <f>IF(L9+M9=0,"",L9+M9)</f>
        <v/>
      </c>
      <c r="O9" s="24" t="str">
        <f t="shared" si="5"/>
        <v/>
      </c>
      <c r="P9" s="24"/>
      <c r="Q9" s="182" t="str">
        <f t="shared" si="11"/>
        <v/>
      </c>
      <c r="R9" s="154" t="str">
        <f t="shared" ref="R9" si="14">IFERROR(SUM(Q9*S9/1000000*N9),"")</f>
        <v/>
      </c>
      <c r="S9" s="183"/>
      <c r="T9"/>
      <c r="U9" s="184" t="str">
        <f t="shared" si="13"/>
        <v/>
      </c>
      <c r="V9"/>
      <c r="W9" s="37"/>
      <c r="X9"/>
    </row>
    <row r="10" spans="1:24" s="47" customFormat="1" ht="17.25" customHeight="1">
      <c r="A10" s="1"/>
      <c r="B10" s="22"/>
      <c r="C10" s="48"/>
      <c r="D10" s="181"/>
      <c r="E10" s="22" t="s">
        <v>203</v>
      </c>
      <c r="F10" s="22"/>
      <c r="G10"/>
      <c r="H10" s="24"/>
      <c r="I10" s="24"/>
      <c r="J10" s="25"/>
      <c r="K10" s="26" t="str">
        <f t="shared" si="10"/>
        <v/>
      </c>
      <c r="L10" s="27"/>
      <c r="M10" s="25"/>
      <c r="N10" s="26" t="str">
        <f>IF(L10+M10=0,"",L10+M10)</f>
        <v/>
      </c>
      <c r="O10" s="24" t="str">
        <f t="shared" si="5"/>
        <v/>
      </c>
      <c r="P10" s="24"/>
      <c r="Q10" s="182" t="str">
        <f t="shared" si="11"/>
        <v/>
      </c>
      <c r="R10" s="154" t="str">
        <f t="shared" si="12"/>
        <v/>
      </c>
      <c r="S10" s="183"/>
      <c r="T10"/>
      <c r="U10" s="184" t="str">
        <f t="shared" si="13"/>
        <v/>
      </c>
      <c r="V10"/>
      <c r="W10" s="37"/>
      <c r="X10"/>
    </row>
    <row r="11" spans="1:24" s="47" customFormat="1" ht="17.25" customHeight="1">
      <c r="A11" s="1"/>
      <c r="B11" s="22"/>
      <c r="C11" s="48"/>
      <c r="D11" s="181"/>
      <c r="E11" s="22"/>
      <c r="F11" s="22"/>
      <c r="G11"/>
      <c r="H11" s="24"/>
      <c r="I11" s="24"/>
      <c r="J11" s="25"/>
      <c r="K11" s="26" t="str">
        <f t="shared" si="10"/>
        <v/>
      </c>
      <c r="L11" s="27"/>
      <c r="M11" s="25"/>
      <c r="N11" s="26" t="str">
        <f>IF(L11+M11=0,"",L11+M11)</f>
        <v/>
      </c>
      <c r="O11" s="24" t="str">
        <f t="shared" si="5"/>
        <v/>
      </c>
      <c r="P11" s="24"/>
      <c r="Q11" s="182" t="str">
        <f t="shared" si="11"/>
        <v/>
      </c>
      <c r="R11" s="154" t="str">
        <f t="shared" si="12"/>
        <v/>
      </c>
      <c r="S11" s="183"/>
      <c r="T11"/>
      <c r="U11" s="184" t="str">
        <f t="shared" si="13"/>
        <v/>
      </c>
      <c r="V11"/>
      <c r="W11" s="37"/>
      <c r="X11"/>
    </row>
    <row r="12" spans="1:24" s="186" customFormat="1" ht="17.25" customHeight="1">
      <c r="A12" s="1"/>
      <c r="B12" s="168" t="s">
        <v>95</v>
      </c>
      <c r="C12" s="168" t="s">
        <v>87</v>
      </c>
      <c r="D12" s="185" t="s">
        <v>47</v>
      </c>
      <c r="E12" s="171"/>
      <c r="F12" s="171"/>
      <c r="G12"/>
      <c r="H12" s="172">
        <f>SUM(H13:H19)</f>
        <v>0</v>
      </c>
      <c r="I12" s="172">
        <f t="shared" ref="I12:U12" si="15">SUM(I13:I19)</f>
        <v>0</v>
      </c>
      <c r="J12" s="173">
        <f>SUM(J13:J19)</f>
        <v>0</v>
      </c>
      <c r="K12" s="172">
        <f>SUM(K13:K19)</f>
        <v>0</v>
      </c>
      <c r="L12" s="174">
        <f t="shared" si="15"/>
        <v>0</v>
      </c>
      <c r="M12" s="173">
        <f t="shared" si="15"/>
        <v>0</v>
      </c>
      <c r="N12" s="172">
        <f t="shared" si="15"/>
        <v>0</v>
      </c>
      <c r="O12" s="172">
        <f t="shared" si="5"/>
        <v>0</v>
      </c>
      <c r="P12" s="172">
        <f t="shared" si="15"/>
        <v>0</v>
      </c>
      <c r="Q12" s="175">
        <f t="shared" si="15"/>
        <v>0</v>
      </c>
      <c r="R12" s="176">
        <f t="shared" si="15"/>
        <v>0</v>
      </c>
      <c r="S12" s="177">
        <f>IFERROR(AVERAGE(S13:S19),0)</f>
        <v>0</v>
      </c>
      <c r="T12"/>
      <c r="U12" s="178">
        <f t="shared" si="15"/>
        <v>0</v>
      </c>
      <c r="V12"/>
      <c r="W12" s="179"/>
      <c r="X12"/>
    </row>
    <row r="13" spans="1:24" s="40" customFormat="1" ht="17.25" customHeight="1">
      <c r="A13" s="1"/>
      <c r="B13" s="22"/>
      <c r="C13" s="22"/>
      <c r="D13" s="23"/>
      <c r="E13" s="187" t="s">
        <v>204</v>
      </c>
      <c r="F13" s="22"/>
      <c r="G13"/>
      <c r="H13" s="24"/>
      <c r="I13" s="24"/>
      <c r="J13" s="25"/>
      <c r="K13" s="26" t="str">
        <f t="shared" si="10"/>
        <v/>
      </c>
      <c r="L13" s="27"/>
      <c r="M13" s="25"/>
      <c r="N13" s="26" t="str">
        <f t="shared" ref="N13:N19" si="16">IF(L13+M13=0,"",L13+M13)</f>
        <v/>
      </c>
      <c r="O13" s="24" t="str">
        <f t="shared" si="5"/>
        <v/>
      </c>
      <c r="P13" s="24"/>
      <c r="Q13" s="182" t="str">
        <f t="shared" si="11"/>
        <v/>
      </c>
      <c r="R13" s="154" t="str">
        <f t="shared" si="12"/>
        <v/>
      </c>
      <c r="S13" s="183"/>
      <c r="T13"/>
      <c r="U13" s="184" t="str">
        <f t="shared" si="13"/>
        <v/>
      </c>
      <c r="V13"/>
      <c r="W13" s="37"/>
      <c r="X13"/>
    </row>
    <row r="14" spans="1:24" s="40" customFormat="1" ht="17.25" customHeight="1">
      <c r="A14" s="1"/>
      <c r="B14" s="22"/>
      <c r="C14" s="22"/>
      <c r="D14" s="23"/>
      <c r="E14" s="187" t="s">
        <v>205</v>
      </c>
      <c r="F14" s="22"/>
      <c r="G14"/>
      <c r="H14" s="24"/>
      <c r="I14" s="24"/>
      <c r="J14" s="25"/>
      <c r="K14" s="26" t="str">
        <f t="shared" si="10"/>
        <v/>
      </c>
      <c r="L14" s="27"/>
      <c r="M14" s="25"/>
      <c r="N14" s="26" t="str">
        <f t="shared" si="16"/>
        <v/>
      </c>
      <c r="O14" s="24" t="str">
        <f t="shared" si="5"/>
        <v/>
      </c>
      <c r="P14" s="24"/>
      <c r="Q14" s="182" t="str">
        <f t="shared" si="11"/>
        <v/>
      </c>
      <c r="R14" s="154" t="str">
        <f t="shared" si="12"/>
        <v/>
      </c>
      <c r="S14" s="183"/>
      <c r="T14"/>
      <c r="U14" s="184" t="str">
        <f t="shared" si="13"/>
        <v/>
      </c>
      <c r="V14"/>
      <c r="W14" s="37"/>
      <c r="X14"/>
    </row>
    <row r="15" spans="1:24" s="40" customFormat="1" ht="17.25" customHeight="1">
      <c r="A15" s="1"/>
      <c r="B15" s="22"/>
      <c r="C15" s="22"/>
      <c r="D15" s="23"/>
      <c r="E15" s="187" t="s">
        <v>206</v>
      </c>
      <c r="F15" s="22"/>
      <c r="G15"/>
      <c r="H15" s="24"/>
      <c r="I15" s="24"/>
      <c r="J15" s="25"/>
      <c r="K15" s="26" t="str">
        <f t="shared" si="10"/>
        <v/>
      </c>
      <c r="L15" s="27"/>
      <c r="M15" s="25"/>
      <c r="N15" s="26" t="str">
        <f>IF(L15+M15=0,"",L15+M15)</f>
        <v/>
      </c>
      <c r="O15" s="24" t="str">
        <f t="shared" si="5"/>
        <v/>
      </c>
      <c r="P15" s="24"/>
      <c r="Q15" s="182" t="str">
        <f t="shared" si="11"/>
        <v/>
      </c>
      <c r="R15" s="154" t="str">
        <f t="shared" ref="R15" si="17">IFERROR(SUM(Q15*S15/1000000*N15),"")</f>
        <v/>
      </c>
      <c r="S15" s="183"/>
      <c r="T15"/>
      <c r="U15" s="184" t="str">
        <f t="shared" si="13"/>
        <v/>
      </c>
      <c r="V15"/>
      <c r="W15" s="37"/>
      <c r="X15"/>
    </row>
    <row r="16" spans="1:24" s="40" customFormat="1" ht="17.25" customHeight="1">
      <c r="A16" s="1"/>
      <c r="B16" s="22"/>
      <c r="C16" s="22"/>
      <c r="D16" s="23"/>
      <c r="E16" s="187" t="s">
        <v>207</v>
      </c>
      <c r="F16" s="22"/>
      <c r="G16"/>
      <c r="H16" s="24"/>
      <c r="I16" s="24"/>
      <c r="J16" s="25"/>
      <c r="K16" s="26" t="str">
        <f t="shared" si="10"/>
        <v/>
      </c>
      <c r="L16" s="27"/>
      <c r="M16" s="25"/>
      <c r="N16" s="26" t="str">
        <f t="shared" si="16"/>
        <v/>
      </c>
      <c r="O16" s="24" t="str">
        <f t="shared" si="5"/>
        <v/>
      </c>
      <c r="P16" s="24"/>
      <c r="Q16" s="182" t="str">
        <f t="shared" si="11"/>
        <v/>
      </c>
      <c r="R16" s="154" t="str">
        <f t="shared" si="12"/>
        <v/>
      </c>
      <c r="S16" s="183"/>
      <c r="T16"/>
      <c r="U16" s="184" t="str">
        <f t="shared" si="13"/>
        <v/>
      </c>
      <c r="V16"/>
      <c r="W16" s="37"/>
      <c r="X16"/>
    </row>
    <row r="17" spans="1:24" s="40" customFormat="1" ht="17.25" customHeight="1">
      <c r="A17" s="1"/>
      <c r="B17" s="22"/>
      <c r="C17" s="22"/>
      <c r="D17" s="23"/>
      <c r="E17" s="187" t="s">
        <v>208</v>
      </c>
      <c r="F17" s="22"/>
      <c r="G17"/>
      <c r="H17" s="24"/>
      <c r="I17" s="24"/>
      <c r="J17" s="25"/>
      <c r="K17" s="26" t="str">
        <f t="shared" si="10"/>
        <v/>
      </c>
      <c r="L17" s="27"/>
      <c r="M17" s="25"/>
      <c r="N17" s="26" t="str">
        <f t="shared" si="16"/>
        <v/>
      </c>
      <c r="O17" s="24" t="str">
        <f t="shared" si="5"/>
        <v/>
      </c>
      <c r="P17" s="24"/>
      <c r="Q17" s="182" t="str">
        <f t="shared" si="11"/>
        <v/>
      </c>
      <c r="R17" s="154" t="str">
        <f t="shared" si="12"/>
        <v/>
      </c>
      <c r="S17" s="183"/>
      <c r="T17"/>
      <c r="U17" s="184" t="str">
        <f t="shared" si="13"/>
        <v/>
      </c>
      <c r="V17"/>
      <c r="W17" s="37"/>
      <c r="X17"/>
    </row>
    <row r="18" spans="1:24" s="40" customFormat="1" ht="17.25" customHeight="1">
      <c r="A18" s="1"/>
      <c r="B18" s="22"/>
      <c r="C18" s="22"/>
      <c r="D18" s="23"/>
      <c r="E18" s="187" t="s">
        <v>209</v>
      </c>
      <c r="F18" s="22"/>
      <c r="G18"/>
      <c r="H18" s="24"/>
      <c r="I18" s="24"/>
      <c r="J18" s="25"/>
      <c r="K18" s="26" t="str">
        <f t="shared" si="10"/>
        <v/>
      </c>
      <c r="L18" s="27"/>
      <c r="M18" s="25"/>
      <c r="N18" s="26" t="str">
        <f t="shared" si="16"/>
        <v/>
      </c>
      <c r="O18" s="24" t="str">
        <f t="shared" si="5"/>
        <v/>
      </c>
      <c r="P18" s="24"/>
      <c r="Q18" s="182" t="str">
        <f t="shared" si="11"/>
        <v/>
      </c>
      <c r="R18" s="154" t="str">
        <f t="shared" si="12"/>
        <v/>
      </c>
      <c r="S18" s="183"/>
      <c r="T18"/>
      <c r="U18" s="184" t="str">
        <f t="shared" si="13"/>
        <v/>
      </c>
      <c r="V18"/>
      <c r="W18" s="37"/>
      <c r="X18"/>
    </row>
    <row r="19" spans="1:24" s="40" customFormat="1" ht="17.25" customHeight="1">
      <c r="A19" s="1"/>
      <c r="B19" s="22"/>
      <c r="C19" s="22"/>
      <c r="D19" s="23"/>
      <c r="E19" s="22"/>
      <c r="F19" s="22"/>
      <c r="G19"/>
      <c r="H19" s="24"/>
      <c r="I19" s="24"/>
      <c r="J19" s="25"/>
      <c r="K19" s="26" t="str">
        <f t="shared" si="10"/>
        <v/>
      </c>
      <c r="L19" s="27"/>
      <c r="M19" s="25"/>
      <c r="N19" s="26" t="str">
        <f t="shared" si="16"/>
        <v/>
      </c>
      <c r="O19" s="24" t="str">
        <f t="shared" si="5"/>
        <v/>
      </c>
      <c r="P19" s="24"/>
      <c r="Q19" s="182" t="str">
        <f t="shared" si="11"/>
        <v/>
      </c>
      <c r="R19" s="154" t="str">
        <f t="shared" si="12"/>
        <v/>
      </c>
      <c r="S19" s="183"/>
      <c r="T19"/>
      <c r="U19" s="184" t="str">
        <f t="shared" si="13"/>
        <v/>
      </c>
      <c r="V19"/>
      <c r="W19" s="37"/>
      <c r="X19"/>
    </row>
    <row r="20" spans="1:24" s="186" customFormat="1" ht="17.25" customHeight="1">
      <c r="A20" s="1"/>
      <c r="B20" s="168" t="s">
        <v>103</v>
      </c>
      <c r="C20" s="188" t="s">
        <v>53</v>
      </c>
      <c r="D20" s="185" t="s">
        <v>40</v>
      </c>
      <c r="E20" s="171"/>
      <c r="F20" s="171"/>
      <c r="G20"/>
      <c r="H20" s="172">
        <f>SUM(H21:H30)</f>
        <v>0</v>
      </c>
      <c r="I20" s="172">
        <f t="shared" ref="I20:U20" si="18">SUM(I21:I30)</f>
        <v>0</v>
      </c>
      <c r="J20" s="173">
        <f t="shared" si="18"/>
        <v>0</v>
      </c>
      <c r="K20" s="172">
        <f t="shared" si="18"/>
        <v>0</v>
      </c>
      <c r="L20" s="174">
        <f t="shared" si="18"/>
        <v>0</v>
      </c>
      <c r="M20" s="173">
        <f t="shared" si="18"/>
        <v>0</v>
      </c>
      <c r="N20" s="172">
        <f t="shared" si="18"/>
        <v>0</v>
      </c>
      <c r="O20" s="172">
        <f t="shared" si="5"/>
        <v>0</v>
      </c>
      <c r="P20" s="172">
        <f t="shared" si="18"/>
        <v>0</v>
      </c>
      <c r="Q20" s="175">
        <f t="shared" si="18"/>
        <v>0</v>
      </c>
      <c r="R20" s="176">
        <f t="shared" si="18"/>
        <v>0</v>
      </c>
      <c r="S20" s="177">
        <f>IFERROR(AVERAGE(S21:S30),0)</f>
        <v>0</v>
      </c>
      <c r="T20"/>
      <c r="U20" s="178">
        <f t="shared" si="18"/>
        <v>0</v>
      </c>
      <c r="V20"/>
      <c r="W20" s="179"/>
      <c r="X20"/>
    </row>
    <row r="21" spans="1:24" s="40" customFormat="1" ht="17.25" customHeight="1">
      <c r="A21" s="1"/>
      <c r="B21" s="22"/>
      <c r="C21" s="189"/>
      <c r="D21" s="23"/>
      <c r="E21" s="187" t="s">
        <v>210</v>
      </c>
      <c r="F21" s="22"/>
      <c r="G21"/>
      <c r="H21" s="24"/>
      <c r="I21" s="24"/>
      <c r="J21" s="25"/>
      <c r="K21" s="26" t="str">
        <f t="shared" si="10"/>
        <v/>
      </c>
      <c r="L21" s="27"/>
      <c r="M21" s="25"/>
      <c r="N21" s="26" t="str">
        <f t="shared" ref="N21:N30" si="19">IF(L21+M21=0,"",L21+M21)</f>
        <v/>
      </c>
      <c r="O21" s="24" t="str">
        <f t="shared" si="5"/>
        <v/>
      </c>
      <c r="P21" s="24"/>
      <c r="Q21" s="182" t="str">
        <f t="shared" si="11"/>
        <v/>
      </c>
      <c r="R21" s="154" t="str">
        <f t="shared" si="12"/>
        <v/>
      </c>
      <c r="S21" s="183"/>
      <c r="T21"/>
      <c r="U21" s="184" t="str">
        <f t="shared" si="13"/>
        <v/>
      </c>
      <c r="V21"/>
      <c r="W21" s="37"/>
      <c r="X21"/>
    </row>
    <row r="22" spans="1:24" s="40" customFormat="1" ht="17.25" customHeight="1">
      <c r="A22" s="1"/>
      <c r="B22" s="22"/>
      <c r="C22" s="189"/>
      <c r="D22" s="23"/>
      <c r="E22" s="187" t="s">
        <v>211</v>
      </c>
      <c r="F22" s="22"/>
      <c r="G22"/>
      <c r="H22" s="24"/>
      <c r="I22" s="24"/>
      <c r="J22" s="25"/>
      <c r="K22" s="26" t="str">
        <f t="shared" si="10"/>
        <v/>
      </c>
      <c r="L22" s="27"/>
      <c r="M22" s="25"/>
      <c r="N22" s="26" t="str">
        <f t="shared" si="19"/>
        <v/>
      </c>
      <c r="O22" s="24" t="str">
        <f t="shared" si="5"/>
        <v/>
      </c>
      <c r="P22" s="24"/>
      <c r="Q22" s="182" t="str">
        <f t="shared" si="11"/>
        <v/>
      </c>
      <c r="R22" s="154" t="str">
        <f>IFERROR(SUM(Q22*S22/1000000*N22),"")</f>
        <v/>
      </c>
      <c r="S22" s="183"/>
      <c r="T22"/>
      <c r="U22" s="184" t="str">
        <f t="shared" si="13"/>
        <v/>
      </c>
      <c r="V22"/>
      <c r="W22" s="37"/>
      <c r="X22"/>
    </row>
    <row r="23" spans="1:24" s="40" customFormat="1" ht="17.25" customHeight="1">
      <c r="A23" s="1"/>
      <c r="B23" s="22"/>
      <c r="C23" s="189"/>
      <c r="D23" s="23"/>
      <c r="E23" s="187" t="s">
        <v>212</v>
      </c>
      <c r="F23" s="22"/>
      <c r="G23"/>
      <c r="H23" s="24"/>
      <c r="I23" s="24"/>
      <c r="J23" s="25"/>
      <c r="K23" s="26" t="str">
        <f t="shared" si="10"/>
        <v/>
      </c>
      <c r="L23" s="27"/>
      <c r="M23" s="25"/>
      <c r="N23" s="26" t="str">
        <f>IF(L23+M23=0,"",L23+M23)</f>
        <v/>
      </c>
      <c r="O23" s="24" t="str">
        <f t="shared" si="5"/>
        <v/>
      </c>
      <c r="P23" s="24"/>
      <c r="Q23" s="182" t="str">
        <f t="shared" si="11"/>
        <v/>
      </c>
      <c r="R23" s="154" t="str">
        <f t="shared" ref="R23" si="20">IFERROR(SUM(Q23*S23/1000000*N23),"")</f>
        <v/>
      </c>
      <c r="S23" s="183"/>
      <c r="T23"/>
      <c r="U23" s="184" t="str">
        <f t="shared" si="13"/>
        <v/>
      </c>
      <c r="V23"/>
      <c r="W23" s="37"/>
      <c r="X23"/>
    </row>
    <row r="24" spans="1:24" s="40" customFormat="1" ht="17.25" customHeight="1">
      <c r="A24" s="1"/>
      <c r="B24" s="22"/>
      <c r="C24" s="189"/>
      <c r="D24" s="23"/>
      <c r="E24" s="187" t="s">
        <v>213</v>
      </c>
      <c r="F24" s="22"/>
      <c r="G24"/>
      <c r="H24" s="24"/>
      <c r="I24" s="24"/>
      <c r="J24" s="25"/>
      <c r="K24" s="26" t="str">
        <f t="shared" si="10"/>
        <v/>
      </c>
      <c r="L24" s="27"/>
      <c r="M24" s="25"/>
      <c r="N24" s="26" t="str">
        <f t="shared" ref="N24:N25" si="21">IF(L24+M24=0,"",L24+M24)</f>
        <v/>
      </c>
      <c r="O24" s="24" t="str">
        <f t="shared" si="5"/>
        <v/>
      </c>
      <c r="P24" s="24"/>
      <c r="Q24" s="182" t="str">
        <f t="shared" si="11"/>
        <v/>
      </c>
      <c r="R24" s="154" t="str">
        <f>IFERROR(SUM(Q24*S24/1000000*N24),"")</f>
        <v/>
      </c>
      <c r="S24" s="183"/>
      <c r="T24"/>
      <c r="U24" s="184" t="str">
        <f t="shared" si="13"/>
        <v/>
      </c>
      <c r="V24"/>
      <c r="W24" s="37"/>
      <c r="X24"/>
    </row>
    <row r="25" spans="1:24" s="40" customFormat="1" ht="17.25" customHeight="1">
      <c r="A25" s="1"/>
      <c r="B25" s="22"/>
      <c r="C25" s="189"/>
      <c r="D25" s="23"/>
      <c r="E25" s="187" t="s">
        <v>214</v>
      </c>
      <c r="F25" s="22"/>
      <c r="G25"/>
      <c r="H25" s="24"/>
      <c r="I25" s="24"/>
      <c r="J25" s="25"/>
      <c r="K25" s="26" t="str">
        <f t="shared" si="10"/>
        <v/>
      </c>
      <c r="L25" s="27"/>
      <c r="M25" s="25"/>
      <c r="N25" s="26" t="str">
        <f t="shared" si="21"/>
        <v/>
      </c>
      <c r="O25" s="24" t="str">
        <f t="shared" si="5"/>
        <v/>
      </c>
      <c r="P25" s="24"/>
      <c r="Q25" s="182" t="str">
        <f t="shared" si="11"/>
        <v/>
      </c>
      <c r="R25" s="154" t="str">
        <f t="shared" ref="R25" si="22">IFERROR(SUM(Q25*S25/1000000*N25),"")</f>
        <v/>
      </c>
      <c r="S25" s="183"/>
      <c r="T25"/>
      <c r="U25" s="184" t="str">
        <f t="shared" si="13"/>
        <v/>
      </c>
      <c r="V25"/>
      <c r="W25" s="37"/>
      <c r="X25"/>
    </row>
    <row r="26" spans="1:24" s="40" customFormat="1" ht="17.25" customHeight="1">
      <c r="A26" s="1"/>
      <c r="B26" s="22"/>
      <c r="C26" s="189"/>
      <c r="D26" s="23"/>
      <c r="E26" s="187" t="s">
        <v>215</v>
      </c>
      <c r="F26" s="22"/>
      <c r="G26"/>
      <c r="H26" s="24"/>
      <c r="I26" s="24"/>
      <c r="J26" s="25"/>
      <c r="K26" s="26" t="str">
        <f t="shared" si="10"/>
        <v/>
      </c>
      <c r="L26" s="27"/>
      <c r="M26" s="25"/>
      <c r="N26" s="26" t="str">
        <f>IF(L26+M26=0,"",L26+M26)</f>
        <v/>
      </c>
      <c r="O26" s="24" t="str">
        <f t="shared" si="5"/>
        <v/>
      </c>
      <c r="P26" s="24"/>
      <c r="Q26" s="182" t="str">
        <f t="shared" si="11"/>
        <v/>
      </c>
      <c r="R26" s="154" t="str">
        <f t="shared" ref="R26" si="23">IFERROR(SUM(Q26*S26/1000000*N26),"")</f>
        <v/>
      </c>
      <c r="S26" s="183"/>
      <c r="T26"/>
      <c r="U26" s="184" t="str">
        <f t="shared" si="13"/>
        <v/>
      </c>
      <c r="V26"/>
      <c r="W26" s="37"/>
      <c r="X26"/>
    </row>
    <row r="27" spans="1:24" s="40" customFormat="1" ht="17.25" customHeight="1">
      <c r="A27" s="1"/>
      <c r="B27" s="22"/>
      <c r="C27" s="189"/>
      <c r="D27" s="23"/>
      <c r="E27" s="187" t="s">
        <v>216</v>
      </c>
      <c r="F27" s="22"/>
      <c r="G27"/>
      <c r="H27" s="24"/>
      <c r="I27" s="24"/>
      <c r="J27" s="25"/>
      <c r="K27" s="26" t="str">
        <f t="shared" si="10"/>
        <v/>
      </c>
      <c r="L27" s="27"/>
      <c r="M27" s="25"/>
      <c r="N27" s="26" t="str">
        <f t="shared" si="19"/>
        <v/>
      </c>
      <c r="O27" s="24" t="str">
        <f t="shared" si="5"/>
        <v/>
      </c>
      <c r="P27" s="24"/>
      <c r="Q27" s="182" t="str">
        <f t="shared" si="11"/>
        <v/>
      </c>
      <c r="R27" s="154" t="str">
        <f>IFERROR(SUM(Q27*S27/1000000*N27),"")</f>
        <v/>
      </c>
      <c r="S27" s="183"/>
      <c r="T27"/>
      <c r="U27" s="184" t="str">
        <f t="shared" si="13"/>
        <v/>
      </c>
      <c r="V27"/>
      <c r="W27" s="37"/>
      <c r="X27"/>
    </row>
    <row r="28" spans="1:24" s="40" customFormat="1" ht="17.25" customHeight="1">
      <c r="A28" s="1"/>
      <c r="B28" s="22"/>
      <c r="C28" s="55"/>
      <c r="D28" s="23"/>
      <c r="E28" s="187" t="s">
        <v>217</v>
      </c>
      <c r="F28" s="22"/>
      <c r="G28"/>
      <c r="H28" s="24"/>
      <c r="I28" s="24"/>
      <c r="J28" s="25"/>
      <c r="K28" s="26" t="str">
        <f t="shared" si="10"/>
        <v/>
      </c>
      <c r="L28" s="27"/>
      <c r="M28" s="25"/>
      <c r="N28" s="26" t="str">
        <f t="shared" si="19"/>
        <v/>
      </c>
      <c r="O28" s="24" t="str">
        <f t="shared" si="5"/>
        <v/>
      </c>
      <c r="P28" s="24"/>
      <c r="Q28" s="182" t="str">
        <f t="shared" si="11"/>
        <v/>
      </c>
      <c r="R28" s="154" t="str">
        <f t="shared" ref="R28" si="24">IFERROR(SUM(Q28*S28/1000000*N28),"")</f>
        <v/>
      </c>
      <c r="S28" s="183"/>
      <c r="T28"/>
      <c r="U28" s="184" t="str">
        <f t="shared" si="13"/>
        <v/>
      </c>
      <c r="V28"/>
      <c r="W28" s="37"/>
      <c r="X28"/>
    </row>
    <row r="29" spans="1:24" s="40" customFormat="1" ht="17.25" customHeight="1">
      <c r="A29" s="1"/>
      <c r="B29" s="22"/>
      <c r="C29" s="189"/>
      <c r="D29" s="23"/>
      <c r="E29" s="22"/>
      <c r="F29" s="22"/>
      <c r="G29"/>
      <c r="H29" s="24"/>
      <c r="I29" s="24"/>
      <c r="J29" s="25"/>
      <c r="K29" s="26" t="str">
        <f t="shared" si="10"/>
        <v/>
      </c>
      <c r="L29" s="27"/>
      <c r="M29" s="25"/>
      <c r="N29" s="26" t="str">
        <f t="shared" si="19"/>
        <v/>
      </c>
      <c r="O29" s="24" t="str">
        <f t="shared" si="5"/>
        <v/>
      </c>
      <c r="P29" s="24"/>
      <c r="Q29" s="182" t="str">
        <f t="shared" si="11"/>
        <v/>
      </c>
      <c r="R29" s="154" t="str">
        <f t="shared" si="12"/>
        <v/>
      </c>
      <c r="S29" s="183"/>
      <c r="T29"/>
      <c r="U29" s="184" t="str">
        <f t="shared" si="13"/>
        <v/>
      </c>
      <c r="V29"/>
      <c r="W29" s="37"/>
      <c r="X29"/>
    </row>
    <row r="30" spans="1:24" s="40" customFormat="1" ht="17.25" customHeight="1">
      <c r="A30" s="1"/>
      <c r="B30" s="22"/>
      <c r="C30" s="55"/>
      <c r="D30" s="23"/>
      <c r="E30" s="22"/>
      <c r="F30" s="22"/>
      <c r="G30"/>
      <c r="H30" s="24"/>
      <c r="I30" s="24"/>
      <c r="J30" s="25"/>
      <c r="K30" s="26" t="str">
        <f t="shared" si="10"/>
        <v/>
      </c>
      <c r="L30" s="27"/>
      <c r="M30" s="25"/>
      <c r="N30" s="26" t="str">
        <f t="shared" si="19"/>
        <v/>
      </c>
      <c r="O30" s="24" t="str">
        <f t="shared" si="5"/>
        <v/>
      </c>
      <c r="P30" s="24"/>
      <c r="Q30" s="182" t="str">
        <f t="shared" si="11"/>
        <v/>
      </c>
      <c r="R30" s="154" t="str">
        <f t="shared" si="12"/>
        <v/>
      </c>
      <c r="S30" s="183"/>
      <c r="T30"/>
      <c r="U30" s="184" t="str">
        <f t="shared" si="13"/>
        <v/>
      </c>
      <c r="V30"/>
      <c r="W30" s="37"/>
      <c r="X30"/>
    </row>
    <row r="31" spans="1:24" s="186" customFormat="1" ht="17.25" customHeight="1">
      <c r="A31" s="1"/>
      <c r="B31" s="168" t="s">
        <v>119</v>
      </c>
      <c r="C31" s="168" t="s">
        <v>105</v>
      </c>
      <c r="D31" s="185" t="s">
        <v>47</v>
      </c>
      <c r="E31" s="171"/>
      <c r="F31" s="171"/>
      <c r="G31"/>
      <c r="H31" s="172">
        <f>SUM(H32:H40)</f>
        <v>0</v>
      </c>
      <c r="I31" s="172">
        <f t="shared" ref="I31:U31" si="25">SUM(I32:I40)</f>
        <v>0</v>
      </c>
      <c r="J31" s="173">
        <f t="shared" si="25"/>
        <v>0</v>
      </c>
      <c r="K31" s="172">
        <f t="shared" si="25"/>
        <v>0</v>
      </c>
      <c r="L31" s="174">
        <f t="shared" si="25"/>
        <v>0</v>
      </c>
      <c r="M31" s="173">
        <f t="shared" si="25"/>
        <v>0</v>
      </c>
      <c r="N31" s="172">
        <f t="shared" si="25"/>
        <v>0</v>
      </c>
      <c r="O31" s="172">
        <f t="shared" si="5"/>
        <v>0</v>
      </c>
      <c r="P31" s="172">
        <f t="shared" si="25"/>
        <v>0</v>
      </c>
      <c r="Q31" s="175">
        <f t="shared" si="25"/>
        <v>0</v>
      </c>
      <c r="R31" s="176">
        <f t="shared" si="25"/>
        <v>0</v>
      </c>
      <c r="S31" s="177">
        <f>IFERROR(AVERAGE(S32:S40),0)</f>
        <v>0</v>
      </c>
      <c r="T31"/>
      <c r="U31" s="178">
        <f t="shared" si="25"/>
        <v>0</v>
      </c>
      <c r="V31"/>
      <c r="W31" s="179"/>
      <c r="X31"/>
    </row>
    <row r="32" spans="1:24" s="40" customFormat="1" ht="17.25" customHeight="1">
      <c r="A32" s="1"/>
      <c r="B32" s="22"/>
      <c r="C32" s="22"/>
      <c r="D32" s="23"/>
      <c r="E32" s="187" t="s">
        <v>211</v>
      </c>
      <c r="F32" s="22"/>
      <c r="G32"/>
      <c r="H32" s="24"/>
      <c r="I32" s="24"/>
      <c r="J32" s="25"/>
      <c r="K32" s="26" t="str">
        <f t="shared" si="10"/>
        <v/>
      </c>
      <c r="L32" s="27"/>
      <c r="M32" s="25"/>
      <c r="N32" s="26" t="str">
        <f t="shared" ref="N32:N40" si="26">IF(L32+M32=0,"",L32+M32)</f>
        <v/>
      </c>
      <c r="O32" s="24" t="str">
        <f t="shared" si="5"/>
        <v/>
      </c>
      <c r="P32" s="24"/>
      <c r="Q32" s="182" t="str">
        <f t="shared" si="11"/>
        <v/>
      </c>
      <c r="R32" s="154" t="str">
        <f t="shared" si="12"/>
        <v/>
      </c>
      <c r="S32" s="183"/>
      <c r="T32"/>
      <c r="U32" s="184" t="str">
        <f t="shared" si="13"/>
        <v/>
      </c>
      <c r="V32"/>
      <c r="W32" s="37"/>
      <c r="X32"/>
    </row>
    <row r="33" spans="1:24" s="40" customFormat="1" ht="17.25" customHeight="1">
      <c r="A33" s="1"/>
      <c r="B33" s="22"/>
      <c r="C33" s="22"/>
      <c r="D33" s="23"/>
      <c r="E33" s="187" t="s">
        <v>218</v>
      </c>
      <c r="F33" s="22"/>
      <c r="G33"/>
      <c r="H33" s="24"/>
      <c r="I33" s="24"/>
      <c r="J33" s="25"/>
      <c r="K33" s="26" t="str">
        <f t="shared" si="10"/>
        <v/>
      </c>
      <c r="L33" s="27"/>
      <c r="M33" s="25"/>
      <c r="N33" s="26" t="str">
        <f t="shared" si="26"/>
        <v/>
      </c>
      <c r="O33" s="24" t="str">
        <f t="shared" si="5"/>
        <v/>
      </c>
      <c r="P33" s="24"/>
      <c r="Q33" s="182" t="str">
        <f t="shared" si="11"/>
        <v/>
      </c>
      <c r="R33" s="154" t="str">
        <f t="shared" si="12"/>
        <v/>
      </c>
      <c r="S33" s="183"/>
      <c r="T33"/>
      <c r="U33" s="184" t="str">
        <f t="shared" si="13"/>
        <v/>
      </c>
      <c r="V33"/>
      <c r="W33" s="37"/>
      <c r="X33"/>
    </row>
    <row r="34" spans="1:24" s="40" customFormat="1" ht="17.25" customHeight="1">
      <c r="A34" s="1"/>
      <c r="B34" s="22"/>
      <c r="C34" s="22"/>
      <c r="D34" s="23"/>
      <c r="E34" s="187" t="s">
        <v>219</v>
      </c>
      <c r="F34" s="22"/>
      <c r="G34"/>
      <c r="H34" s="24"/>
      <c r="I34" s="24"/>
      <c r="J34" s="25"/>
      <c r="K34" s="26" t="str">
        <f t="shared" si="10"/>
        <v/>
      </c>
      <c r="L34" s="27"/>
      <c r="M34" s="25"/>
      <c r="N34" s="26" t="str">
        <f t="shared" si="26"/>
        <v/>
      </c>
      <c r="O34" s="24" t="str">
        <f t="shared" si="5"/>
        <v/>
      </c>
      <c r="P34" s="24"/>
      <c r="Q34" s="182" t="str">
        <f t="shared" si="11"/>
        <v/>
      </c>
      <c r="R34" s="154" t="str">
        <f t="shared" si="12"/>
        <v/>
      </c>
      <c r="S34" s="183"/>
      <c r="T34"/>
      <c r="U34" s="184" t="str">
        <f t="shared" si="13"/>
        <v/>
      </c>
      <c r="V34"/>
      <c r="W34" s="37"/>
      <c r="X34"/>
    </row>
    <row r="35" spans="1:24" s="40" customFormat="1" ht="17.25" customHeight="1">
      <c r="A35" s="1"/>
      <c r="B35" s="22"/>
      <c r="C35" s="22"/>
      <c r="D35" s="23"/>
      <c r="E35" s="187" t="s">
        <v>220</v>
      </c>
      <c r="F35" s="22"/>
      <c r="G35"/>
      <c r="H35" s="24"/>
      <c r="I35" s="24"/>
      <c r="J35" s="25"/>
      <c r="K35" s="26" t="str">
        <f t="shared" si="10"/>
        <v/>
      </c>
      <c r="L35" s="27"/>
      <c r="M35" s="25"/>
      <c r="N35" s="26" t="str">
        <f>IF(L35+M35=0,"",L35+M35)</f>
        <v/>
      </c>
      <c r="O35" s="24" t="str">
        <f t="shared" si="5"/>
        <v/>
      </c>
      <c r="P35" s="24"/>
      <c r="Q35" s="182" t="str">
        <f t="shared" si="11"/>
        <v/>
      </c>
      <c r="R35" s="154" t="str">
        <f t="shared" ref="R35" si="27">IFERROR(SUM(Q35*S35/1000000*N35),"")</f>
        <v/>
      </c>
      <c r="S35" s="183"/>
      <c r="T35"/>
      <c r="U35" s="184" t="str">
        <f t="shared" si="13"/>
        <v/>
      </c>
      <c r="V35"/>
      <c r="W35" s="37"/>
      <c r="X35"/>
    </row>
    <row r="36" spans="1:24" s="40" customFormat="1" ht="17.25" customHeight="1">
      <c r="A36" s="1"/>
      <c r="B36" s="22"/>
      <c r="C36" s="22"/>
      <c r="D36" s="23"/>
      <c r="E36" s="187" t="s">
        <v>221</v>
      </c>
      <c r="F36" s="22"/>
      <c r="G36"/>
      <c r="H36" s="24"/>
      <c r="I36" s="24"/>
      <c r="J36" s="25"/>
      <c r="K36" s="26" t="str">
        <f t="shared" si="10"/>
        <v/>
      </c>
      <c r="L36" s="27"/>
      <c r="M36" s="25"/>
      <c r="N36" s="26" t="str">
        <f t="shared" si="26"/>
        <v/>
      </c>
      <c r="O36" s="24" t="str">
        <f t="shared" si="5"/>
        <v/>
      </c>
      <c r="P36" s="24"/>
      <c r="Q36" s="182" t="str">
        <f t="shared" si="11"/>
        <v/>
      </c>
      <c r="R36" s="154" t="str">
        <f t="shared" si="12"/>
        <v/>
      </c>
      <c r="S36" s="183"/>
      <c r="T36"/>
      <c r="U36" s="184" t="str">
        <f t="shared" si="13"/>
        <v/>
      </c>
      <c r="V36"/>
      <c r="W36" s="37"/>
      <c r="X36"/>
    </row>
    <row r="37" spans="1:24" s="40" customFormat="1" ht="17.25" customHeight="1">
      <c r="A37" s="1"/>
      <c r="B37" s="22"/>
      <c r="C37" s="22"/>
      <c r="D37" s="23"/>
      <c r="E37" s="187" t="s">
        <v>222</v>
      </c>
      <c r="F37" s="22"/>
      <c r="G37"/>
      <c r="H37" s="24"/>
      <c r="I37" s="24"/>
      <c r="J37" s="25"/>
      <c r="K37" s="26" t="str">
        <f t="shared" si="10"/>
        <v/>
      </c>
      <c r="L37" s="27"/>
      <c r="M37" s="25"/>
      <c r="N37" s="26" t="str">
        <f t="shared" si="26"/>
        <v/>
      </c>
      <c r="O37" s="24" t="str">
        <f t="shared" si="5"/>
        <v/>
      </c>
      <c r="P37" s="24"/>
      <c r="Q37" s="182" t="str">
        <f t="shared" si="11"/>
        <v/>
      </c>
      <c r="R37" s="154" t="str">
        <f t="shared" si="12"/>
        <v/>
      </c>
      <c r="S37" s="183"/>
      <c r="T37"/>
      <c r="U37" s="184" t="str">
        <f t="shared" si="13"/>
        <v/>
      </c>
      <c r="V37"/>
      <c r="W37" s="37"/>
      <c r="X37"/>
    </row>
    <row r="38" spans="1:24" s="40" customFormat="1" ht="17.25" customHeight="1">
      <c r="A38" s="1"/>
      <c r="B38" s="22"/>
      <c r="C38" s="22"/>
      <c r="D38" s="23"/>
      <c r="E38" s="187" t="s">
        <v>216</v>
      </c>
      <c r="F38" s="22"/>
      <c r="G38"/>
      <c r="H38" s="24"/>
      <c r="I38" s="24"/>
      <c r="J38" s="25"/>
      <c r="K38" s="26" t="str">
        <f t="shared" si="10"/>
        <v/>
      </c>
      <c r="L38" s="27"/>
      <c r="M38" s="25"/>
      <c r="N38" s="26" t="str">
        <f t="shared" si="26"/>
        <v/>
      </c>
      <c r="O38" s="24" t="str">
        <f t="shared" si="5"/>
        <v/>
      </c>
      <c r="P38" s="24"/>
      <c r="Q38" s="182" t="str">
        <f t="shared" si="11"/>
        <v/>
      </c>
      <c r="R38" s="154" t="str">
        <f t="shared" si="12"/>
        <v/>
      </c>
      <c r="S38" s="183"/>
      <c r="T38"/>
      <c r="U38" s="184" t="str">
        <f t="shared" si="13"/>
        <v/>
      </c>
      <c r="V38"/>
      <c r="W38" s="37"/>
      <c r="X38"/>
    </row>
    <row r="39" spans="1:24" s="40" customFormat="1" ht="17.25" customHeight="1">
      <c r="A39" s="1"/>
      <c r="B39" s="22"/>
      <c r="C39" s="22"/>
      <c r="D39" s="23"/>
      <c r="E39" s="22"/>
      <c r="F39" s="22"/>
      <c r="G39"/>
      <c r="H39" s="24"/>
      <c r="I39" s="24"/>
      <c r="J39" s="25"/>
      <c r="K39" s="26" t="str">
        <f t="shared" si="10"/>
        <v/>
      </c>
      <c r="L39" s="27"/>
      <c r="M39" s="25"/>
      <c r="N39" s="26" t="str">
        <f t="shared" si="26"/>
        <v/>
      </c>
      <c r="O39" s="24" t="str">
        <f t="shared" si="5"/>
        <v/>
      </c>
      <c r="P39" s="24"/>
      <c r="Q39" s="182" t="str">
        <f t="shared" si="11"/>
        <v/>
      </c>
      <c r="R39" s="154" t="str">
        <f t="shared" si="12"/>
        <v/>
      </c>
      <c r="S39" s="183"/>
      <c r="T39"/>
      <c r="U39" s="184" t="str">
        <f t="shared" si="13"/>
        <v/>
      </c>
      <c r="V39"/>
      <c r="W39" s="37"/>
      <c r="X39"/>
    </row>
    <row r="40" spans="1:24" s="40" customFormat="1" ht="17.25" customHeight="1">
      <c r="A40" s="1"/>
      <c r="B40" s="22"/>
      <c r="C40" s="22"/>
      <c r="D40" s="23"/>
      <c r="E40" s="22"/>
      <c r="F40" s="22"/>
      <c r="G40"/>
      <c r="H40" s="24"/>
      <c r="I40" s="24"/>
      <c r="J40" s="25"/>
      <c r="K40" s="26" t="str">
        <f t="shared" si="10"/>
        <v/>
      </c>
      <c r="L40" s="27"/>
      <c r="M40" s="25"/>
      <c r="N40" s="26" t="str">
        <f t="shared" si="26"/>
        <v/>
      </c>
      <c r="O40" s="24" t="str">
        <f t="shared" si="5"/>
        <v/>
      </c>
      <c r="P40" s="24"/>
      <c r="Q40" s="182" t="str">
        <f t="shared" si="11"/>
        <v/>
      </c>
      <c r="R40" s="154" t="str">
        <f t="shared" si="12"/>
        <v/>
      </c>
      <c r="S40" s="183"/>
      <c r="T40"/>
      <c r="U40" s="184" t="str">
        <f t="shared" si="13"/>
        <v/>
      </c>
      <c r="V40"/>
      <c r="W40" s="37"/>
      <c r="X40"/>
    </row>
    <row r="41" spans="1:24" s="186" customFormat="1" ht="17.25" customHeight="1">
      <c r="A41" s="1"/>
      <c r="B41" s="168" t="s">
        <v>127</v>
      </c>
      <c r="C41" s="168" t="s">
        <v>126</v>
      </c>
      <c r="D41" s="185" t="s">
        <v>47</v>
      </c>
      <c r="E41" s="171"/>
      <c r="F41" s="171"/>
      <c r="G41"/>
      <c r="H41" s="172">
        <f>SUM(H42:H47)</f>
        <v>0</v>
      </c>
      <c r="I41" s="172">
        <f t="shared" ref="I41:U41" si="28">SUM(I42:I47)</f>
        <v>0</v>
      </c>
      <c r="J41" s="173">
        <f t="shared" si="28"/>
        <v>0</v>
      </c>
      <c r="K41" s="172">
        <f t="shared" si="28"/>
        <v>0</v>
      </c>
      <c r="L41" s="174">
        <f t="shared" si="28"/>
        <v>0</v>
      </c>
      <c r="M41" s="173">
        <f t="shared" si="28"/>
        <v>0</v>
      </c>
      <c r="N41" s="172">
        <f t="shared" si="28"/>
        <v>0</v>
      </c>
      <c r="O41" s="172">
        <f t="shared" si="5"/>
        <v>0</v>
      </c>
      <c r="P41" s="172">
        <f t="shared" si="28"/>
        <v>0</v>
      </c>
      <c r="Q41" s="175">
        <f t="shared" si="28"/>
        <v>0</v>
      </c>
      <c r="R41" s="176">
        <f t="shared" si="28"/>
        <v>0</v>
      </c>
      <c r="S41" s="177">
        <f>IFERROR(AVERAGE(S42:S47),0)</f>
        <v>0</v>
      </c>
      <c r="T41"/>
      <c r="U41" s="178">
        <f t="shared" si="28"/>
        <v>0</v>
      </c>
      <c r="V41"/>
      <c r="W41" s="179"/>
      <c r="X41"/>
    </row>
    <row r="42" spans="1:24" s="40" customFormat="1" ht="17.25" customHeight="1">
      <c r="A42" s="1"/>
      <c r="B42" s="22"/>
      <c r="C42" s="22"/>
      <c r="D42" s="23"/>
      <c r="E42" s="187" t="s">
        <v>223</v>
      </c>
      <c r="F42" s="22"/>
      <c r="G42"/>
      <c r="H42" s="24"/>
      <c r="I42" s="24"/>
      <c r="J42" s="25"/>
      <c r="K42" s="26" t="str">
        <f t="shared" si="10"/>
        <v/>
      </c>
      <c r="L42" s="27"/>
      <c r="M42" s="25"/>
      <c r="N42" s="26" t="str">
        <f t="shared" ref="N42:N47" si="29">IF(L42+M42=0,"",L42+M42)</f>
        <v/>
      </c>
      <c r="O42" s="24" t="str">
        <f t="shared" si="5"/>
        <v/>
      </c>
      <c r="P42" s="24"/>
      <c r="Q42" s="182" t="str">
        <f t="shared" si="11"/>
        <v/>
      </c>
      <c r="R42" s="154" t="str">
        <f t="shared" si="12"/>
        <v/>
      </c>
      <c r="S42" s="183"/>
      <c r="T42"/>
      <c r="U42" s="184" t="str">
        <f t="shared" si="13"/>
        <v/>
      </c>
      <c r="V42"/>
      <c r="W42" s="37"/>
      <c r="X42"/>
    </row>
    <row r="43" spans="1:24" s="40" customFormat="1" ht="17.25" customHeight="1">
      <c r="A43" s="1"/>
      <c r="B43" s="22"/>
      <c r="C43" s="22"/>
      <c r="D43" s="23"/>
      <c r="E43" s="187" t="s">
        <v>210</v>
      </c>
      <c r="F43" s="22"/>
      <c r="G43"/>
      <c r="H43" s="24"/>
      <c r="I43" s="24"/>
      <c r="J43" s="25"/>
      <c r="K43" s="26" t="str">
        <f t="shared" si="10"/>
        <v/>
      </c>
      <c r="L43" s="27"/>
      <c r="M43" s="25"/>
      <c r="N43" s="26" t="str">
        <f t="shared" si="29"/>
        <v/>
      </c>
      <c r="O43" s="24" t="str">
        <f t="shared" si="5"/>
        <v/>
      </c>
      <c r="P43" s="24"/>
      <c r="Q43" s="182" t="str">
        <f t="shared" si="11"/>
        <v/>
      </c>
      <c r="R43" s="154" t="str">
        <f t="shared" si="12"/>
        <v/>
      </c>
      <c r="S43" s="183"/>
      <c r="T43"/>
      <c r="U43" s="184" t="str">
        <f t="shared" si="13"/>
        <v/>
      </c>
      <c r="V43"/>
      <c r="W43" s="37"/>
      <c r="X43"/>
    </row>
    <row r="44" spans="1:24" s="40" customFormat="1" ht="17.25" customHeight="1">
      <c r="A44" s="1"/>
      <c r="B44" s="22"/>
      <c r="C44" s="22"/>
      <c r="D44" s="23"/>
      <c r="E44" s="187" t="s">
        <v>224</v>
      </c>
      <c r="F44" s="22"/>
      <c r="G44"/>
      <c r="H44" s="24"/>
      <c r="I44" s="24"/>
      <c r="J44" s="25"/>
      <c r="K44" s="26" t="str">
        <f t="shared" si="10"/>
        <v/>
      </c>
      <c r="L44" s="27"/>
      <c r="M44" s="25"/>
      <c r="N44" s="26" t="str">
        <f>IF(L44+M44=0,"",L44+M44)</f>
        <v/>
      </c>
      <c r="O44" s="24" t="str">
        <f t="shared" si="5"/>
        <v/>
      </c>
      <c r="P44" s="24"/>
      <c r="Q44" s="182" t="str">
        <f t="shared" si="11"/>
        <v/>
      </c>
      <c r="R44" s="154" t="str">
        <f t="shared" ref="R44" si="30">IFERROR(SUM(Q44*S44/1000000*N44),"")</f>
        <v/>
      </c>
      <c r="S44" s="183"/>
      <c r="T44"/>
      <c r="U44" s="184" t="str">
        <f t="shared" si="13"/>
        <v/>
      </c>
      <c r="V44"/>
      <c r="W44" s="37"/>
      <c r="X44"/>
    </row>
    <row r="45" spans="1:24" s="40" customFormat="1" ht="17.25" customHeight="1">
      <c r="A45" s="1"/>
      <c r="B45" s="22"/>
      <c r="C45" s="22"/>
      <c r="D45" s="23"/>
      <c r="E45" s="187" t="s">
        <v>200</v>
      </c>
      <c r="F45" s="22"/>
      <c r="G45"/>
      <c r="H45" s="24"/>
      <c r="I45" s="24"/>
      <c r="J45" s="25"/>
      <c r="K45" s="26" t="str">
        <f t="shared" si="10"/>
        <v/>
      </c>
      <c r="L45" s="27"/>
      <c r="M45" s="25"/>
      <c r="N45" s="26" t="str">
        <f t="shared" si="29"/>
        <v/>
      </c>
      <c r="O45" s="24" t="str">
        <f t="shared" si="5"/>
        <v/>
      </c>
      <c r="P45" s="24"/>
      <c r="Q45" s="182" t="str">
        <f t="shared" si="11"/>
        <v/>
      </c>
      <c r="R45" s="154" t="str">
        <f t="shared" si="12"/>
        <v/>
      </c>
      <c r="S45" s="183"/>
      <c r="T45"/>
      <c r="U45" s="184" t="str">
        <f t="shared" si="13"/>
        <v/>
      </c>
      <c r="V45"/>
      <c r="W45" s="37"/>
      <c r="X45"/>
    </row>
    <row r="46" spans="1:24" s="40" customFormat="1" ht="17.25" customHeight="1">
      <c r="A46" s="1"/>
      <c r="B46" s="22"/>
      <c r="C46" s="22"/>
      <c r="D46" s="23"/>
      <c r="E46" s="22"/>
      <c r="F46" s="22"/>
      <c r="G46"/>
      <c r="H46" s="24"/>
      <c r="I46" s="24"/>
      <c r="J46" s="25"/>
      <c r="K46" s="26" t="str">
        <f t="shared" si="10"/>
        <v/>
      </c>
      <c r="L46" s="27"/>
      <c r="M46" s="25"/>
      <c r="N46" s="26" t="str">
        <f t="shared" si="29"/>
        <v/>
      </c>
      <c r="O46" s="24" t="str">
        <f t="shared" si="5"/>
        <v/>
      </c>
      <c r="P46" s="24"/>
      <c r="Q46" s="182" t="str">
        <f t="shared" si="11"/>
        <v/>
      </c>
      <c r="R46" s="154" t="str">
        <f t="shared" si="12"/>
        <v/>
      </c>
      <c r="S46" s="183"/>
      <c r="T46"/>
      <c r="U46" s="184" t="str">
        <f t="shared" si="13"/>
        <v/>
      </c>
      <c r="V46"/>
      <c r="W46" s="37"/>
      <c r="X46"/>
    </row>
    <row r="47" spans="1:24" s="40" customFormat="1" ht="17.25" customHeight="1">
      <c r="A47" s="1"/>
      <c r="B47" s="22"/>
      <c r="C47" s="22"/>
      <c r="D47" s="23"/>
      <c r="E47" s="22"/>
      <c r="F47" s="22"/>
      <c r="G47"/>
      <c r="H47" s="24"/>
      <c r="I47" s="24"/>
      <c r="J47" s="25"/>
      <c r="K47" s="26" t="str">
        <f t="shared" si="10"/>
        <v/>
      </c>
      <c r="L47" s="27"/>
      <c r="M47" s="25"/>
      <c r="N47" s="26" t="str">
        <f t="shared" si="29"/>
        <v/>
      </c>
      <c r="O47" s="24" t="str">
        <f t="shared" si="5"/>
        <v/>
      </c>
      <c r="P47" s="24"/>
      <c r="Q47" s="182" t="str">
        <f t="shared" si="11"/>
        <v/>
      </c>
      <c r="R47" s="154" t="str">
        <f t="shared" si="12"/>
        <v/>
      </c>
      <c r="S47" s="183"/>
      <c r="T47"/>
      <c r="U47" s="184" t="str">
        <f t="shared" si="13"/>
        <v/>
      </c>
      <c r="V47"/>
      <c r="W47" s="37"/>
      <c r="X47"/>
    </row>
    <row r="48" spans="1:24" s="186" customFormat="1" ht="17.25" customHeight="1">
      <c r="A48" s="1"/>
      <c r="B48" s="168" t="s">
        <v>128</v>
      </c>
      <c r="C48" s="168" t="s">
        <v>45</v>
      </c>
      <c r="D48" s="185" t="s">
        <v>47</v>
      </c>
      <c r="E48" s="171"/>
      <c r="F48" s="171"/>
      <c r="G48"/>
      <c r="H48" s="172">
        <f>SUM(H49:H54)</f>
        <v>0</v>
      </c>
      <c r="I48" s="172">
        <f t="shared" ref="I48:U48" si="31">SUM(I49:I54)</f>
        <v>0</v>
      </c>
      <c r="J48" s="173">
        <f t="shared" si="31"/>
        <v>0</v>
      </c>
      <c r="K48" s="172">
        <f t="shared" si="31"/>
        <v>0</v>
      </c>
      <c r="L48" s="174">
        <f t="shared" si="31"/>
        <v>0</v>
      </c>
      <c r="M48" s="173">
        <f t="shared" si="31"/>
        <v>0</v>
      </c>
      <c r="N48" s="172">
        <f t="shared" si="31"/>
        <v>0</v>
      </c>
      <c r="O48" s="172">
        <f t="shared" si="5"/>
        <v>0</v>
      </c>
      <c r="P48" s="172">
        <f t="shared" si="31"/>
        <v>0</v>
      </c>
      <c r="Q48" s="175">
        <f t="shared" si="31"/>
        <v>0</v>
      </c>
      <c r="R48" s="176">
        <f t="shared" si="31"/>
        <v>0</v>
      </c>
      <c r="S48" s="177">
        <f>IFERROR(AVERAGE(S49:S54),0)</f>
        <v>0</v>
      </c>
      <c r="T48"/>
      <c r="U48" s="178">
        <f t="shared" si="31"/>
        <v>0</v>
      </c>
      <c r="V48"/>
      <c r="W48" s="179"/>
      <c r="X48"/>
    </row>
    <row r="49" spans="1:24" s="40" customFormat="1" ht="17.25" customHeight="1">
      <c r="A49" s="1"/>
      <c r="B49" s="22"/>
      <c r="C49" s="22"/>
      <c r="D49" s="23"/>
      <c r="E49" s="187" t="s">
        <v>223</v>
      </c>
      <c r="F49" s="22"/>
      <c r="G49"/>
      <c r="H49" s="24"/>
      <c r="I49" s="24"/>
      <c r="J49" s="25"/>
      <c r="K49" s="26" t="str">
        <f t="shared" si="10"/>
        <v/>
      </c>
      <c r="L49" s="27"/>
      <c r="M49" s="25"/>
      <c r="N49" s="26" t="str">
        <f t="shared" ref="N49:N54" si="32">IF(L49+M49=0,"",L49+M49)</f>
        <v/>
      </c>
      <c r="O49" s="24" t="str">
        <f t="shared" si="5"/>
        <v/>
      </c>
      <c r="P49" s="24"/>
      <c r="Q49" s="182" t="str">
        <f t="shared" si="11"/>
        <v/>
      </c>
      <c r="R49" s="154" t="str">
        <f t="shared" si="12"/>
        <v/>
      </c>
      <c r="S49" s="183"/>
      <c r="T49"/>
      <c r="U49" s="184" t="str">
        <f t="shared" si="13"/>
        <v/>
      </c>
      <c r="V49"/>
      <c r="W49" s="37"/>
      <c r="X49"/>
    </row>
    <row r="50" spans="1:24" s="40" customFormat="1" ht="17.25" customHeight="1">
      <c r="A50" s="1"/>
      <c r="B50" s="22"/>
      <c r="C50" s="22"/>
      <c r="D50" s="23"/>
      <c r="E50" s="187" t="s">
        <v>210</v>
      </c>
      <c r="F50" s="22"/>
      <c r="G50"/>
      <c r="H50" s="24"/>
      <c r="I50" s="24"/>
      <c r="J50" s="25"/>
      <c r="K50" s="26" t="str">
        <f t="shared" si="10"/>
        <v/>
      </c>
      <c r="L50" s="27"/>
      <c r="M50" s="25"/>
      <c r="N50" s="26" t="str">
        <f t="shared" si="32"/>
        <v/>
      </c>
      <c r="O50" s="24" t="str">
        <f t="shared" si="5"/>
        <v/>
      </c>
      <c r="P50" s="24"/>
      <c r="Q50" s="182" t="str">
        <f t="shared" si="11"/>
        <v/>
      </c>
      <c r="R50" s="154" t="str">
        <f t="shared" si="12"/>
        <v/>
      </c>
      <c r="S50" s="183"/>
      <c r="T50"/>
      <c r="U50" s="184" t="str">
        <f t="shared" si="13"/>
        <v/>
      </c>
      <c r="V50"/>
      <c r="W50" s="37"/>
      <c r="X50"/>
    </row>
    <row r="51" spans="1:24" s="40" customFormat="1" ht="17.25" customHeight="1">
      <c r="A51" s="1"/>
      <c r="B51" s="22"/>
      <c r="C51" s="22"/>
      <c r="D51" s="23"/>
      <c r="E51" s="187" t="s">
        <v>224</v>
      </c>
      <c r="F51" s="22"/>
      <c r="G51"/>
      <c r="H51" s="24"/>
      <c r="I51" s="24"/>
      <c r="J51" s="25"/>
      <c r="K51" s="26" t="str">
        <f t="shared" si="10"/>
        <v/>
      </c>
      <c r="L51" s="27"/>
      <c r="M51" s="25"/>
      <c r="N51" s="26" t="str">
        <f>IF(L51+M51=0,"",L51+M51)</f>
        <v/>
      </c>
      <c r="O51" s="24" t="str">
        <f t="shared" si="5"/>
        <v/>
      </c>
      <c r="P51" s="24"/>
      <c r="Q51" s="182" t="str">
        <f t="shared" si="11"/>
        <v/>
      </c>
      <c r="R51" s="154" t="str">
        <f t="shared" ref="R51" si="33">IFERROR(SUM(Q51*S51/1000000*N51),"")</f>
        <v/>
      </c>
      <c r="S51" s="183"/>
      <c r="T51"/>
      <c r="U51" s="184" t="str">
        <f t="shared" si="13"/>
        <v/>
      </c>
      <c r="V51"/>
      <c r="W51" s="37"/>
      <c r="X51"/>
    </row>
    <row r="52" spans="1:24" s="40" customFormat="1" ht="17.25" customHeight="1">
      <c r="A52" s="1"/>
      <c r="B52" s="22"/>
      <c r="C52" s="22"/>
      <c r="D52" s="23"/>
      <c r="E52" s="187" t="s">
        <v>200</v>
      </c>
      <c r="F52" s="22"/>
      <c r="G52"/>
      <c r="H52" s="24"/>
      <c r="I52" s="24"/>
      <c r="J52" s="25"/>
      <c r="K52" s="26" t="str">
        <f t="shared" si="10"/>
        <v/>
      </c>
      <c r="L52" s="27"/>
      <c r="M52" s="25"/>
      <c r="N52" s="26" t="str">
        <f t="shared" si="32"/>
        <v/>
      </c>
      <c r="O52" s="24" t="str">
        <f t="shared" si="5"/>
        <v/>
      </c>
      <c r="P52" s="24"/>
      <c r="Q52" s="182" t="str">
        <f t="shared" si="11"/>
        <v/>
      </c>
      <c r="R52" s="154" t="str">
        <f t="shared" si="12"/>
        <v/>
      </c>
      <c r="S52" s="183"/>
      <c r="T52"/>
      <c r="U52" s="184" t="str">
        <f t="shared" si="13"/>
        <v/>
      </c>
      <c r="V52"/>
      <c r="W52" s="37"/>
      <c r="X52"/>
    </row>
    <row r="53" spans="1:24" s="40" customFormat="1" ht="17.25" customHeight="1">
      <c r="A53" s="1"/>
      <c r="B53" s="22"/>
      <c r="C53" s="22"/>
      <c r="D53" s="23"/>
      <c r="E53" s="22"/>
      <c r="F53" s="22"/>
      <c r="G53"/>
      <c r="H53" s="24"/>
      <c r="I53" s="24"/>
      <c r="J53" s="25"/>
      <c r="K53" s="26" t="str">
        <f t="shared" si="10"/>
        <v/>
      </c>
      <c r="L53" s="27"/>
      <c r="M53" s="25"/>
      <c r="N53" s="26" t="str">
        <f t="shared" si="32"/>
        <v/>
      </c>
      <c r="O53" s="24" t="str">
        <f t="shared" si="5"/>
        <v/>
      </c>
      <c r="P53" s="24"/>
      <c r="Q53" s="182" t="str">
        <f t="shared" si="11"/>
        <v/>
      </c>
      <c r="R53" s="154" t="str">
        <f t="shared" si="12"/>
        <v/>
      </c>
      <c r="S53" s="183"/>
      <c r="T53"/>
      <c r="U53" s="184" t="str">
        <f t="shared" si="13"/>
        <v/>
      </c>
      <c r="V53"/>
      <c r="W53" s="37"/>
      <c r="X53"/>
    </row>
    <row r="54" spans="1:24" s="40" customFormat="1" ht="17.25" customHeight="1">
      <c r="A54" s="1"/>
      <c r="B54" s="22"/>
      <c r="C54" s="22"/>
      <c r="D54" s="23"/>
      <c r="E54" s="22"/>
      <c r="F54" s="22"/>
      <c r="G54"/>
      <c r="H54" s="24"/>
      <c r="I54" s="24"/>
      <c r="J54" s="25"/>
      <c r="K54" s="26" t="str">
        <f t="shared" si="10"/>
        <v/>
      </c>
      <c r="L54" s="27"/>
      <c r="M54" s="25"/>
      <c r="N54" s="26" t="str">
        <f t="shared" si="32"/>
        <v/>
      </c>
      <c r="O54" s="24" t="str">
        <f t="shared" si="5"/>
        <v/>
      </c>
      <c r="P54" s="24"/>
      <c r="Q54" s="182" t="str">
        <f t="shared" si="11"/>
        <v/>
      </c>
      <c r="R54" s="154" t="str">
        <f t="shared" si="12"/>
        <v/>
      </c>
      <c r="S54" s="183"/>
      <c r="T54"/>
      <c r="U54" s="184" t="str">
        <f t="shared" si="13"/>
        <v/>
      </c>
      <c r="V54"/>
      <c r="W54" s="37"/>
      <c r="X54"/>
    </row>
    <row r="55" spans="1:24" s="186" customFormat="1" ht="17.25" customHeight="1">
      <c r="A55" s="1"/>
      <c r="B55" s="168" t="s">
        <v>141</v>
      </c>
      <c r="C55" s="168" t="s">
        <v>53</v>
      </c>
      <c r="D55" s="170" t="s">
        <v>40</v>
      </c>
      <c r="E55" s="171"/>
      <c r="F55" s="171"/>
      <c r="G55"/>
      <c r="H55" s="172">
        <f>SUM(H56:H64)</f>
        <v>0</v>
      </c>
      <c r="I55" s="172">
        <f t="shared" ref="I55:U55" si="34">SUM(I56:I64)</f>
        <v>0</v>
      </c>
      <c r="J55" s="173">
        <f t="shared" si="34"/>
        <v>0</v>
      </c>
      <c r="K55" s="172">
        <f t="shared" si="34"/>
        <v>0</v>
      </c>
      <c r="L55" s="174">
        <f t="shared" si="34"/>
        <v>0</v>
      </c>
      <c r="M55" s="173">
        <f t="shared" si="34"/>
        <v>0</v>
      </c>
      <c r="N55" s="172">
        <f t="shared" si="34"/>
        <v>0</v>
      </c>
      <c r="O55" s="172">
        <f t="shared" si="5"/>
        <v>0</v>
      </c>
      <c r="P55" s="172">
        <f t="shared" si="34"/>
        <v>0</v>
      </c>
      <c r="Q55" s="175">
        <f t="shared" si="34"/>
        <v>0</v>
      </c>
      <c r="R55" s="176">
        <f t="shared" si="34"/>
        <v>0</v>
      </c>
      <c r="S55" s="177">
        <f>IFERROR(AVERAGE(S56:S64),0)</f>
        <v>0</v>
      </c>
      <c r="T55"/>
      <c r="U55" s="178">
        <f t="shared" si="34"/>
        <v>0</v>
      </c>
      <c r="V55"/>
      <c r="W55" s="179"/>
      <c r="X55"/>
    </row>
    <row r="56" spans="1:24" s="40" customFormat="1" ht="17.25" customHeight="1">
      <c r="A56" s="1"/>
      <c r="B56" s="22"/>
      <c r="C56" s="22"/>
      <c r="D56" s="23"/>
      <c r="E56" s="187" t="s">
        <v>225</v>
      </c>
      <c r="F56" s="22"/>
      <c r="G56"/>
      <c r="H56" s="24"/>
      <c r="I56" s="24"/>
      <c r="J56" s="25"/>
      <c r="K56" s="26" t="str">
        <f t="shared" si="10"/>
        <v/>
      </c>
      <c r="L56" s="27"/>
      <c r="M56" s="25"/>
      <c r="N56" s="26" t="str">
        <f t="shared" ref="N56:N64" si="35">IF(L56+M56=0,"",L56+M56)</f>
        <v/>
      </c>
      <c r="O56" s="24" t="str">
        <f t="shared" si="5"/>
        <v/>
      </c>
      <c r="P56" s="24"/>
      <c r="Q56" s="182" t="str">
        <f t="shared" si="11"/>
        <v/>
      </c>
      <c r="R56" s="154" t="str">
        <f t="shared" si="12"/>
        <v/>
      </c>
      <c r="S56" s="183"/>
      <c r="T56"/>
      <c r="U56" s="184" t="str">
        <f t="shared" si="13"/>
        <v/>
      </c>
      <c r="V56"/>
      <c r="W56" s="37"/>
      <c r="X56"/>
    </row>
    <row r="57" spans="1:24" s="40" customFormat="1" ht="17.25" customHeight="1">
      <c r="A57" s="1"/>
      <c r="B57" s="22"/>
      <c r="C57" s="22"/>
      <c r="D57" s="23"/>
      <c r="E57" s="187" t="s">
        <v>226</v>
      </c>
      <c r="F57" s="22"/>
      <c r="G57"/>
      <c r="H57" s="24"/>
      <c r="I57" s="24"/>
      <c r="J57" s="25"/>
      <c r="K57" s="26" t="str">
        <f t="shared" si="10"/>
        <v/>
      </c>
      <c r="L57" s="27"/>
      <c r="M57" s="25"/>
      <c r="N57" s="26" t="str">
        <f t="shared" si="35"/>
        <v/>
      </c>
      <c r="O57" s="24" t="str">
        <f t="shared" si="5"/>
        <v/>
      </c>
      <c r="P57" s="24"/>
      <c r="Q57" s="182" t="str">
        <f t="shared" si="11"/>
        <v/>
      </c>
      <c r="R57" s="154" t="str">
        <f t="shared" si="12"/>
        <v/>
      </c>
      <c r="S57" s="183"/>
      <c r="T57"/>
      <c r="U57" s="184" t="str">
        <f t="shared" si="13"/>
        <v/>
      </c>
      <c r="V57"/>
      <c r="W57" s="37"/>
      <c r="X57"/>
    </row>
    <row r="58" spans="1:24" s="40" customFormat="1" ht="17.25" customHeight="1">
      <c r="A58" s="1"/>
      <c r="B58" s="22"/>
      <c r="C58" s="22"/>
      <c r="D58" s="23"/>
      <c r="E58" s="187" t="s">
        <v>223</v>
      </c>
      <c r="F58" s="22"/>
      <c r="G58"/>
      <c r="H58" s="24"/>
      <c r="I58" s="24"/>
      <c r="J58" s="25"/>
      <c r="K58" s="26" t="str">
        <f t="shared" si="10"/>
        <v/>
      </c>
      <c r="L58" s="27"/>
      <c r="M58" s="25"/>
      <c r="N58" s="26" t="str">
        <f>IF(L58+M58=0,"",L58+M58)</f>
        <v/>
      </c>
      <c r="O58" s="24" t="str">
        <f t="shared" si="5"/>
        <v/>
      </c>
      <c r="P58" s="24"/>
      <c r="Q58" s="182" t="str">
        <f t="shared" si="11"/>
        <v/>
      </c>
      <c r="R58" s="154" t="str">
        <f t="shared" ref="R58:R61" si="36">IFERROR(SUM(Q58*S58/1000000*N58),"")</f>
        <v/>
      </c>
      <c r="S58" s="183"/>
      <c r="T58"/>
      <c r="U58" s="184" t="str">
        <f t="shared" si="13"/>
        <v/>
      </c>
      <c r="V58"/>
      <c r="W58" s="37"/>
      <c r="X58"/>
    </row>
    <row r="59" spans="1:24" s="40" customFormat="1" ht="17.25" customHeight="1">
      <c r="A59" s="1"/>
      <c r="B59" s="22"/>
      <c r="C59" s="22"/>
      <c r="D59" s="23"/>
      <c r="E59" s="187" t="s">
        <v>227</v>
      </c>
      <c r="F59" s="22"/>
      <c r="G59"/>
      <c r="H59" s="24"/>
      <c r="I59" s="24"/>
      <c r="J59" s="25"/>
      <c r="K59" s="26" t="str">
        <f t="shared" si="10"/>
        <v/>
      </c>
      <c r="L59" s="27"/>
      <c r="M59" s="25"/>
      <c r="N59" s="26" t="str">
        <f t="shared" si="35"/>
        <v/>
      </c>
      <c r="O59" s="24" t="str">
        <f t="shared" si="5"/>
        <v/>
      </c>
      <c r="P59" s="24"/>
      <c r="Q59" s="182" t="str">
        <f t="shared" si="11"/>
        <v/>
      </c>
      <c r="R59" s="154" t="str">
        <f t="shared" si="36"/>
        <v/>
      </c>
      <c r="S59" s="183"/>
      <c r="T59"/>
      <c r="U59" s="184" t="str">
        <f t="shared" si="13"/>
        <v/>
      </c>
      <c r="V59"/>
      <c r="W59" s="37"/>
      <c r="X59"/>
    </row>
    <row r="60" spans="1:24" s="40" customFormat="1" ht="17.25" customHeight="1">
      <c r="A60" s="1"/>
      <c r="B60" s="22"/>
      <c r="C60" s="22"/>
      <c r="D60" s="23"/>
      <c r="E60" s="187" t="s">
        <v>224</v>
      </c>
      <c r="F60" s="22"/>
      <c r="G60"/>
      <c r="H60" s="24"/>
      <c r="I60" s="24"/>
      <c r="J60" s="25"/>
      <c r="K60" s="26" t="str">
        <f t="shared" si="10"/>
        <v/>
      </c>
      <c r="L60" s="27"/>
      <c r="M60" s="25"/>
      <c r="N60" s="26" t="str">
        <f t="shared" si="35"/>
        <v/>
      </c>
      <c r="O60" s="24" t="str">
        <f t="shared" si="5"/>
        <v/>
      </c>
      <c r="P60" s="24"/>
      <c r="Q60" s="182" t="str">
        <f t="shared" si="11"/>
        <v/>
      </c>
      <c r="R60" s="154" t="str">
        <f t="shared" si="36"/>
        <v/>
      </c>
      <c r="S60" s="183"/>
      <c r="T60"/>
      <c r="U60" s="184" t="str">
        <f t="shared" si="13"/>
        <v/>
      </c>
      <c r="V60"/>
      <c r="W60" s="37"/>
      <c r="X60"/>
    </row>
    <row r="61" spans="1:24" s="40" customFormat="1" ht="17.25" customHeight="1">
      <c r="A61" s="1"/>
      <c r="B61" s="22"/>
      <c r="C61" s="22"/>
      <c r="D61" s="23"/>
      <c r="E61" s="187" t="s">
        <v>208</v>
      </c>
      <c r="F61" s="22"/>
      <c r="G61"/>
      <c r="H61" s="24"/>
      <c r="I61" s="24"/>
      <c r="J61" s="25"/>
      <c r="K61" s="26" t="str">
        <f t="shared" si="10"/>
        <v/>
      </c>
      <c r="L61" s="27"/>
      <c r="M61" s="25"/>
      <c r="N61" s="26" t="str">
        <f t="shared" si="35"/>
        <v/>
      </c>
      <c r="O61" s="24" t="str">
        <f t="shared" si="5"/>
        <v/>
      </c>
      <c r="P61" s="24"/>
      <c r="Q61" s="182" t="str">
        <f t="shared" si="11"/>
        <v/>
      </c>
      <c r="R61" s="154" t="str">
        <f t="shared" si="36"/>
        <v/>
      </c>
      <c r="S61" s="183"/>
      <c r="T61"/>
      <c r="U61" s="184" t="str">
        <f t="shared" si="13"/>
        <v/>
      </c>
      <c r="V61"/>
      <c r="W61" s="37"/>
      <c r="X61"/>
    </row>
    <row r="62" spans="1:24" s="40" customFormat="1" ht="17.25" customHeight="1">
      <c r="A62" s="1"/>
      <c r="B62" s="22"/>
      <c r="C62" s="22"/>
      <c r="D62" s="23"/>
      <c r="E62" s="187" t="s">
        <v>217</v>
      </c>
      <c r="F62" s="22"/>
      <c r="G62"/>
      <c r="H62" s="24"/>
      <c r="I62" s="24"/>
      <c r="J62" s="25"/>
      <c r="K62" s="26" t="str">
        <f t="shared" si="10"/>
        <v/>
      </c>
      <c r="L62" s="27"/>
      <c r="M62" s="25"/>
      <c r="N62" s="26" t="str">
        <f t="shared" si="35"/>
        <v/>
      </c>
      <c r="O62" s="24" t="str">
        <f t="shared" si="5"/>
        <v/>
      </c>
      <c r="P62" s="24"/>
      <c r="Q62" s="182" t="str">
        <f t="shared" si="11"/>
        <v/>
      </c>
      <c r="R62" s="154" t="str">
        <f t="shared" si="12"/>
        <v/>
      </c>
      <c r="S62" s="183"/>
      <c r="T62"/>
      <c r="U62" s="184" t="str">
        <f t="shared" si="13"/>
        <v/>
      </c>
      <c r="V62"/>
      <c r="W62" s="37"/>
      <c r="X62"/>
    </row>
    <row r="63" spans="1:24" s="40" customFormat="1" ht="17.25" customHeight="1">
      <c r="A63" s="1"/>
      <c r="B63" s="22"/>
      <c r="C63" s="22"/>
      <c r="D63" s="23"/>
      <c r="E63" s="22"/>
      <c r="F63" s="22"/>
      <c r="G63"/>
      <c r="H63" s="24"/>
      <c r="I63" s="24"/>
      <c r="J63" s="25"/>
      <c r="K63" s="26" t="str">
        <f t="shared" si="10"/>
        <v/>
      </c>
      <c r="L63" s="27"/>
      <c r="M63" s="25"/>
      <c r="N63" s="26" t="str">
        <f t="shared" si="35"/>
        <v/>
      </c>
      <c r="O63" s="24" t="str">
        <f t="shared" si="5"/>
        <v/>
      </c>
      <c r="P63" s="24"/>
      <c r="Q63" s="182" t="str">
        <f t="shared" si="11"/>
        <v/>
      </c>
      <c r="R63" s="154" t="str">
        <f t="shared" si="12"/>
        <v/>
      </c>
      <c r="S63" s="183"/>
      <c r="T63"/>
      <c r="U63" s="184" t="str">
        <f t="shared" si="13"/>
        <v/>
      </c>
      <c r="V63"/>
      <c r="W63" s="37"/>
      <c r="X63"/>
    </row>
    <row r="64" spans="1:24" s="40" customFormat="1" ht="17.25" customHeight="1">
      <c r="A64" s="1"/>
      <c r="B64" s="22"/>
      <c r="C64" s="22"/>
      <c r="D64" s="23"/>
      <c r="E64" s="22"/>
      <c r="F64" s="187"/>
      <c r="G64"/>
      <c r="H64" s="24"/>
      <c r="I64" s="24"/>
      <c r="J64" s="25"/>
      <c r="K64" s="26" t="str">
        <f t="shared" si="10"/>
        <v/>
      </c>
      <c r="L64" s="27"/>
      <c r="M64" s="25"/>
      <c r="N64" s="26" t="str">
        <f t="shared" si="35"/>
        <v/>
      </c>
      <c r="O64" s="24" t="str">
        <f t="shared" si="5"/>
        <v/>
      </c>
      <c r="P64" s="24"/>
      <c r="Q64" s="182" t="str">
        <f t="shared" si="11"/>
        <v/>
      </c>
      <c r="R64" s="154" t="str">
        <f t="shared" si="12"/>
        <v/>
      </c>
      <c r="S64" s="183"/>
      <c r="T64"/>
      <c r="U64" s="184" t="str">
        <f t="shared" si="13"/>
        <v/>
      </c>
      <c r="V64"/>
      <c r="W64" s="37"/>
      <c r="X64"/>
    </row>
    <row r="65" spans="1:24" s="186" customFormat="1" ht="17.25" customHeight="1">
      <c r="A65" s="1"/>
      <c r="B65" s="168" t="s">
        <v>162</v>
      </c>
      <c r="C65" s="168" t="s">
        <v>163</v>
      </c>
      <c r="D65" s="185" t="s">
        <v>47</v>
      </c>
      <c r="E65" s="171"/>
      <c r="F65" s="171"/>
      <c r="G65"/>
      <c r="H65" s="172">
        <f>SUM(H66:H74)</f>
        <v>0</v>
      </c>
      <c r="I65" s="172">
        <f>SUM(I66:I74)</f>
        <v>0</v>
      </c>
      <c r="J65" s="173">
        <f t="shared" ref="J65:U65" si="37">SUM(J66:J74)</f>
        <v>0</v>
      </c>
      <c r="K65" s="172">
        <f t="shared" si="37"/>
        <v>0</v>
      </c>
      <c r="L65" s="174">
        <f t="shared" si="37"/>
        <v>0</v>
      </c>
      <c r="M65" s="173">
        <f t="shared" si="37"/>
        <v>0</v>
      </c>
      <c r="N65" s="172">
        <f t="shared" si="37"/>
        <v>0</v>
      </c>
      <c r="O65" s="172">
        <f t="shared" si="5"/>
        <v>0</v>
      </c>
      <c r="P65" s="172">
        <f t="shared" si="37"/>
        <v>0</v>
      </c>
      <c r="Q65" s="175">
        <f t="shared" si="37"/>
        <v>0</v>
      </c>
      <c r="R65" s="176">
        <f t="shared" si="37"/>
        <v>0</v>
      </c>
      <c r="S65" s="177">
        <f>IFERROR(AVERAGE(S66:S74),0)</f>
        <v>0</v>
      </c>
      <c r="T65"/>
      <c r="U65" s="178">
        <f t="shared" si="37"/>
        <v>0</v>
      </c>
      <c r="V65"/>
      <c r="W65" s="179"/>
      <c r="X65"/>
    </row>
    <row r="66" spans="1:24" s="40" customFormat="1" ht="17.25" customHeight="1">
      <c r="A66" s="1"/>
      <c r="B66" s="22"/>
      <c r="C66" s="22"/>
      <c r="D66" s="23"/>
      <c r="E66" s="187" t="s">
        <v>228</v>
      </c>
      <c r="F66" s="22"/>
      <c r="G66"/>
      <c r="H66" s="24"/>
      <c r="I66" s="24"/>
      <c r="J66" s="25"/>
      <c r="K66" s="26" t="str">
        <f t="shared" si="10"/>
        <v/>
      </c>
      <c r="L66" s="27"/>
      <c r="M66" s="25"/>
      <c r="N66" s="26" t="str">
        <f t="shared" ref="N66:N74" si="38">IF(L66+M66=0,"",L66+M66)</f>
        <v/>
      </c>
      <c r="O66" s="24" t="str">
        <f t="shared" si="5"/>
        <v/>
      </c>
      <c r="P66" s="24"/>
      <c r="Q66" s="182" t="str">
        <f t="shared" si="11"/>
        <v/>
      </c>
      <c r="R66" s="154" t="str">
        <f t="shared" si="12"/>
        <v/>
      </c>
      <c r="S66" s="183"/>
      <c r="T66"/>
      <c r="U66" s="184" t="str">
        <f t="shared" si="13"/>
        <v/>
      </c>
      <c r="V66"/>
      <c r="W66" s="37"/>
      <c r="X66"/>
    </row>
    <row r="67" spans="1:24" s="40" customFormat="1" ht="17.25" customHeight="1">
      <c r="A67" s="1"/>
      <c r="B67" s="22"/>
      <c r="C67" s="22"/>
      <c r="D67" s="23"/>
      <c r="E67" s="187" t="s">
        <v>218</v>
      </c>
      <c r="F67" s="22"/>
      <c r="G67"/>
      <c r="H67" s="24"/>
      <c r="I67" s="24"/>
      <c r="J67" s="25"/>
      <c r="K67" s="26" t="str">
        <f t="shared" si="10"/>
        <v/>
      </c>
      <c r="L67" s="27"/>
      <c r="M67" s="25"/>
      <c r="N67" s="26" t="str">
        <f t="shared" si="38"/>
        <v/>
      </c>
      <c r="O67" s="24" t="str">
        <f t="shared" si="5"/>
        <v/>
      </c>
      <c r="P67" s="24"/>
      <c r="Q67" s="182" t="str">
        <f t="shared" si="11"/>
        <v/>
      </c>
      <c r="R67" s="154" t="str">
        <f t="shared" si="12"/>
        <v/>
      </c>
      <c r="S67" s="183"/>
      <c r="T67"/>
      <c r="U67" s="184" t="str">
        <f t="shared" si="13"/>
        <v/>
      </c>
      <c r="V67"/>
      <c r="W67" s="37"/>
      <c r="X67"/>
    </row>
    <row r="68" spans="1:24" s="40" customFormat="1" ht="17.25" customHeight="1">
      <c r="A68" s="1"/>
      <c r="B68" s="22"/>
      <c r="C68" s="22"/>
      <c r="D68" s="23"/>
      <c r="E68" s="187" t="s">
        <v>219</v>
      </c>
      <c r="F68" s="22"/>
      <c r="G68"/>
      <c r="H68" s="24"/>
      <c r="I68" s="24"/>
      <c r="J68" s="25"/>
      <c r="K68" s="26" t="str">
        <f t="shared" si="10"/>
        <v/>
      </c>
      <c r="L68" s="27"/>
      <c r="M68" s="25"/>
      <c r="N68" s="26" t="str">
        <f t="shared" si="38"/>
        <v/>
      </c>
      <c r="O68" s="24" t="str">
        <f t="shared" si="5"/>
        <v/>
      </c>
      <c r="P68" s="24"/>
      <c r="Q68" s="182" t="str">
        <f t="shared" si="11"/>
        <v/>
      </c>
      <c r="R68" s="154" t="str">
        <f t="shared" si="12"/>
        <v/>
      </c>
      <c r="S68" s="183"/>
      <c r="T68"/>
      <c r="U68" s="184" t="str">
        <f t="shared" si="13"/>
        <v/>
      </c>
      <c r="V68"/>
      <c r="W68" s="37"/>
      <c r="X68"/>
    </row>
    <row r="69" spans="1:24" s="40" customFormat="1" ht="17.25" customHeight="1">
      <c r="A69" s="1"/>
      <c r="B69" s="22"/>
      <c r="C69" s="22"/>
      <c r="D69" s="23"/>
      <c r="E69" s="187" t="s">
        <v>220</v>
      </c>
      <c r="F69" s="22"/>
      <c r="G69"/>
      <c r="H69" s="24"/>
      <c r="I69" s="24"/>
      <c r="J69" s="25"/>
      <c r="K69" s="26" t="str">
        <f t="shared" si="10"/>
        <v/>
      </c>
      <c r="L69" s="27"/>
      <c r="M69" s="25"/>
      <c r="N69" s="26" t="str">
        <f>IF(L69+M69=0,"",L69+M69)</f>
        <v/>
      </c>
      <c r="O69" s="24" t="str">
        <f t="shared" si="5"/>
        <v/>
      </c>
      <c r="P69" s="24"/>
      <c r="Q69" s="182" t="str">
        <f t="shared" si="11"/>
        <v/>
      </c>
      <c r="R69" s="154" t="str">
        <f t="shared" ref="R69" si="39">IFERROR(SUM(Q69*S69/1000000*N69),"")</f>
        <v/>
      </c>
      <c r="S69" s="183"/>
      <c r="T69"/>
      <c r="U69" s="184" t="str">
        <f t="shared" si="13"/>
        <v/>
      </c>
      <c r="V69"/>
      <c r="W69" s="37"/>
      <c r="X69"/>
    </row>
    <row r="70" spans="1:24" s="40" customFormat="1" ht="17.25" customHeight="1">
      <c r="A70" s="1"/>
      <c r="B70" s="22"/>
      <c r="C70" s="22"/>
      <c r="D70" s="23"/>
      <c r="E70" s="187" t="s">
        <v>221</v>
      </c>
      <c r="F70" s="22"/>
      <c r="G70"/>
      <c r="H70" s="24"/>
      <c r="I70" s="24"/>
      <c r="J70" s="25"/>
      <c r="K70" s="26" t="str">
        <f t="shared" si="10"/>
        <v/>
      </c>
      <c r="L70" s="27"/>
      <c r="M70" s="25"/>
      <c r="N70" s="26" t="str">
        <f t="shared" si="38"/>
        <v/>
      </c>
      <c r="O70" s="24" t="str">
        <f t="shared" si="5"/>
        <v/>
      </c>
      <c r="P70" s="24"/>
      <c r="Q70" s="182" t="str">
        <f t="shared" si="11"/>
        <v/>
      </c>
      <c r="R70" s="154" t="str">
        <f t="shared" si="12"/>
        <v/>
      </c>
      <c r="S70" s="183"/>
      <c r="T70"/>
      <c r="U70" s="184" t="str">
        <f t="shared" si="13"/>
        <v/>
      </c>
      <c r="V70"/>
      <c r="W70" s="37"/>
      <c r="X70"/>
    </row>
    <row r="71" spans="1:24" s="40" customFormat="1" ht="17.25" customHeight="1">
      <c r="A71" s="1"/>
      <c r="B71" s="22"/>
      <c r="C71" s="22"/>
      <c r="D71" s="23"/>
      <c r="E71" s="187" t="s">
        <v>222</v>
      </c>
      <c r="F71" s="22"/>
      <c r="G71"/>
      <c r="H71" s="24"/>
      <c r="I71" s="24"/>
      <c r="J71" s="25"/>
      <c r="K71" s="26" t="str">
        <f t="shared" si="10"/>
        <v/>
      </c>
      <c r="L71" s="27"/>
      <c r="M71" s="25"/>
      <c r="N71" s="26" t="str">
        <f t="shared" si="38"/>
        <v/>
      </c>
      <c r="O71" s="24" t="str">
        <f t="shared" si="5"/>
        <v/>
      </c>
      <c r="P71" s="24"/>
      <c r="Q71" s="182" t="str">
        <f t="shared" si="11"/>
        <v/>
      </c>
      <c r="R71" s="154" t="str">
        <f t="shared" si="12"/>
        <v/>
      </c>
      <c r="S71" s="183"/>
      <c r="T71"/>
      <c r="U71" s="184" t="str">
        <f t="shared" si="13"/>
        <v/>
      </c>
      <c r="V71"/>
      <c r="W71" s="37"/>
      <c r="X71"/>
    </row>
    <row r="72" spans="1:24" s="40" customFormat="1" ht="17.25" customHeight="1">
      <c r="A72" s="1"/>
      <c r="B72" s="22"/>
      <c r="C72" s="22"/>
      <c r="D72" s="23"/>
      <c r="E72" s="187" t="s">
        <v>216</v>
      </c>
      <c r="F72" s="22"/>
      <c r="G72"/>
      <c r="H72" s="24"/>
      <c r="I72" s="24"/>
      <c r="J72" s="25"/>
      <c r="K72" s="26" t="str">
        <f t="shared" si="10"/>
        <v/>
      </c>
      <c r="L72" s="27"/>
      <c r="M72" s="25"/>
      <c r="N72" s="26" t="str">
        <f t="shared" si="38"/>
        <v/>
      </c>
      <c r="O72" s="24" t="str">
        <f t="shared" ref="O72:O89" si="40">N72</f>
        <v/>
      </c>
      <c r="P72" s="24"/>
      <c r="Q72" s="182" t="str">
        <f t="shared" si="11"/>
        <v/>
      </c>
      <c r="R72" s="154" t="str">
        <f t="shared" si="12"/>
        <v/>
      </c>
      <c r="S72" s="183"/>
      <c r="T72"/>
      <c r="U72" s="184" t="str">
        <f t="shared" si="13"/>
        <v/>
      </c>
      <c r="V72"/>
      <c r="W72" s="37"/>
      <c r="X72"/>
    </row>
    <row r="73" spans="1:24" s="40" customFormat="1" ht="17.25" customHeight="1">
      <c r="A73" s="1"/>
      <c r="B73" s="22"/>
      <c r="C73" s="22"/>
      <c r="D73" s="23"/>
      <c r="E73" s="22"/>
      <c r="F73" s="22"/>
      <c r="G73"/>
      <c r="H73" s="24"/>
      <c r="J73" s="25"/>
      <c r="K73" s="26" t="str">
        <f t="shared" si="10"/>
        <v/>
      </c>
      <c r="L73" s="27"/>
      <c r="M73" s="25"/>
      <c r="N73" s="26" t="str">
        <f t="shared" si="38"/>
        <v/>
      </c>
      <c r="O73" s="24" t="str">
        <f t="shared" si="40"/>
        <v/>
      </c>
      <c r="P73" s="24"/>
      <c r="Q73" s="182" t="str">
        <f t="shared" si="11"/>
        <v/>
      </c>
      <c r="R73" s="154" t="str">
        <f t="shared" si="12"/>
        <v/>
      </c>
      <c r="S73" s="183"/>
      <c r="T73"/>
      <c r="U73" s="184" t="str">
        <f t="shared" si="13"/>
        <v/>
      </c>
      <c r="V73"/>
      <c r="W73" s="37"/>
      <c r="X73"/>
    </row>
    <row r="74" spans="1:24" s="40" customFormat="1" ht="17.25" customHeight="1">
      <c r="A74" s="1"/>
      <c r="B74" s="22"/>
      <c r="C74" s="22"/>
      <c r="D74" s="23"/>
      <c r="E74" s="22"/>
      <c r="F74" s="22"/>
      <c r="G74"/>
      <c r="H74" s="24"/>
      <c r="J74" s="25"/>
      <c r="K74" s="26" t="str">
        <f t="shared" si="10"/>
        <v/>
      </c>
      <c r="L74" s="27"/>
      <c r="M74" s="25"/>
      <c r="N74" s="26" t="str">
        <f t="shared" si="38"/>
        <v/>
      </c>
      <c r="O74" s="24" t="str">
        <f t="shared" si="40"/>
        <v/>
      </c>
      <c r="P74" s="24"/>
      <c r="Q74" s="182" t="str">
        <f t="shared" si="11"/>
        <v/>
      </c>
      <c r="R74" s="154" t="str">
        <f t="shared" si="12"/>
        <v/>
      </c>
      <c r="S74" s="183"/>
      <c r="T74"/>
      <c r="U74" s="184" t="str">
        <f t="shared" si="13"/>
        <v/>
      </c>
      <c r="V74"/>
      <c r="W74" s="37"/>
      <c r="X74"/>
    </row>
    <row r="75" spans="1:24" s="186" customFormat="1" ht="17.25" customHeight="1">
      <c r="A75" s="1"/>
      <c r="B75" s="168" t="s">
        <v>169</v>
      </c>
      <c r="C75" s="168" t="s">
        <v>168</v>
      </c>
      <c r="D75" s="185" t="s">
        <v>47</v>
      </c>
      <c r="E75" s="171"/>
      <c r="F75" s="171"/>
      <c r="G75"/>
      <c r="H75" s="172">
        <f>SUM(H76:H82)</f>
        <v>0</v>
      </c>
      <c r="I75" s="172">
        <f t="shared" ref="I75:U75" si="41">SUM(I76:I82)</f>
        <v>0</v>
      </c>
      <c r="J75" s="173">
        <f t="shared" si="41"/>
        <v>0</v>
      </c>
      <c r="K75" s="172">
        <f t="shared" si="41"/>
        <v>0</v>
      </c>
      <c r="L75" s="174">
        <f t="shared" si="41"/>
        <v>0</v>
      </c>
      <c r="M75" s="173">
        <f t="shared" si="41"/>
        <v>0</v>
      </c>
      <c r="N75" s="172">
        <f t="shared" si="41"/>
        <v>0</v>
      </c>
      <c r="O75" s="172">
        <f t="shared" si="40"/>
        <v>0</v>
      </c>
      <c r="P75" s="172">
        <f t="shared" si="41"/>
        <v>0</v>
      </c>
      <c r="Q75" s="175">
        <f t="shared" si="41"/>
        <v>0</v>
      </c>
      <c r="R75" s="176">
        <f t="shared" si="41"/>
        <v>0</v>
      </c>
      <c r="S75" s="177">
        <f>IFERROR(AVERAGE(S76:S82),0)</f>
        <v>0</v>
      </c>
      <c r="T75"/>
      <c r="U75" s="178">
        <f t="shared" si="41"/>
        <v>0</v>
      </c>
      <c r="V75"/>
      <c r="W75" s="179"/>
      <c r="X75"/>
    </row>
    <row r="76" spans="1:24" s="40" customFormat="1" ht="17.25" customHeight="1">
      <c r="A76" s="1"/>
      <c r="B76" s="22"/>
      <c r="C76" s="22"/>
      <c r="D76" s="23"/>
      <c r="E76" s="187" t="s">
        <v>210</v>
      </c>
      <c r="F76" s="22"/>
      <c r="G76"/>
      <c r="H76" s="24"/>
      <c r="I76" s="24"/>
      <c r="J76" s="25"/>
      <c r="K76" s="26" t="str">
        <f t="shared" si="10"/>
        <v/>
      </c>
      <c r="L76" s="27"/>
      <c r="M76" s="25"/>
      <c r="N76" s="26" t="str">
        <f t="shared" ref="N76:N82" si="42">IF(L76+M76=0,"",L76+M76)</f>
        <v/>
      </c>
      <c r="O76" s="24" t="str">
        <f t="shared" si="40"/>
        <v/>
      </c>
      <c r="P76" s="24"/>
      <c r="Q76" s="182" t="str">
        <f t="shared" si="11"/>
        <v/>
      </c>
      <c r="R76" s="154" t="str">
        <f t="shared" si="12"/>
        <v/>
      </c>
      <c r="S76" s="183"/>
      <c r="T76"/>
      <c r="U76" s="184" t="str">
        <f t="shared" si="13"/>
        <v/>
      </c>
      <c r="V76"/>
      <c r="W76" s="37"/>
      <c r="X76"/>
    </row>
    <row r="77" spans="1:24" s="40" customFormat="1" ht="17.25" customHeight="1">
      <c r="A77" s="1"/>
      <c r="B77" s="22"/>
      <c r="C77" s="22"/>
      <c r="D77" s="23"/>
      <c r="E77" s="187" t="s">
        <v>198</v>
      </c>
      <c r="F77" s="22"/>
      <c r="G77"/>
      <c r="H77" s="24"/>
      <c r="I77" s="24"/>
      <c r="J77" s="25"/>
      <c r="K77" s="26" t="str">
        <f t="shared" si="10"/>
        <v/>
      </c>
      <c r="L77" s="27"/>
      <c r="M77" s="25"/>
      <c r="N77" s="26" t="str">
        <f t="shared" si="42"/>
        <v/>
      </c>
      <c r="O77" s="24" t="str">
        <f t="shared" si="40"/>
        <v/>
      </c>
      <c r="P77" s="24"/>
      <c r="Q77" s="182" t="str">
        <f t="shared" si="11"/>
        <v/>
      </c>
      <c r="R77" s="154" t="str">
        <f t="shared" si="12"/>
        <v/>
      </c>
      <c r="S77" s="183"/>
      <c r="T77"/>
      <c r="U77" s="184" t="str">
        <f t="shared" si="13"/>
        <v/>
      </c>
      <c r="V77"/>
      <c r="W77" s="37"/>
      <c r="X77"/>
    </row>
    <row r="78" spans="1:24" s="40" customFormat="1" ht="17.25" customHeight="1">
      <c r="A78" s="1"/>
      <c r="B78" s="22"/>
      <c r="C78" s="22"/>
      <c r="D78" s="23"/>
      <c r="E78" s="187" t="s">
        <v>199</v>
      </c>
      <c r="F78" s="22"/>
      <c r="G78"/>
      <c r="H78" s="24"/>
      <c r="I78" s="24"/>
      <c r="J78" s="25"/>
      <c r="K78" s="26" t="str">
        <f t="shared" si="10"/>
        <v/>
      </c>
      <c r="L78" s="27"/>
      <c r="M78" s="25"/>
      <c r="N78" s="26" t="str">
        <f>IF(L78+M78=0,"",L78+M78)</f>
        <v/>
      </c>
      <c r="O78" s="24" t="str">
        <f t="shared" si="40"/>
        <v/>
      </c>
      <c r="P78" s="24"/>
      <c r="Q78" s="182" t="str">
        <f t="shared" si="11"/>
        <v/>
      </c>
      <c r="R78" s="154" t="str">
        <f t="shared" ref="R78" si="43">IFERROR(SUM(Q78*S78/1000000*N78),"")</f>
        <v/>
      </c>
      <c r="S78" s="183"/>
      <c r="T78"/>
      <c r="U78" s="184" t="str">
        <f t="shared" si="13"/>
        <v/>
      </c>
      <c r="V78"/>
      <c r="W78" s="37"/>
      <c r="X78"/>
    </row>
    <row r="79" spans="1:24" s="40" customFormat="1" ht="17.25" customHeight="1">
      <c r="A79" s="1"/>
      <c r="B79" s="22"/>
      <c r="C79" s="22"/>
      <c r="D79" s="23"/>
      <c r="E79" s="187" t="s">
        <v>200</v>
      </c>
      <c r="F79" s="22"/>
      <c r="G79"/>
      <c r="H79" s="24"/>
      <c r="I79" s="24"/>
      <c r="J79" s="25"/>
      <c r="K79" s="26" t="str">
        <f t="shared" ref="K79:K89" si="44">IF(H79+J79=0,"",H79+J79)</f>
        <v/>
      </c>
      <c r="L79" s="27"/>
      <c r="M79" s="25"/>
      <c r="N79" s="26" t="str">
        <f t="shared" si="42"/>
        <v/>
      </c>
      <c r="O79" s="24" t="str">
        <f t="shared" si="40"/>
        <v/>
      </c>
      <c r="P79" s="24"/>
      <c r="Q79" s="182" t="str">
        <f t="shared" ref="Q79:Q89" si="45">IFERROR(P79/N79,"")</f>
        <v/>
      </c>
      <c r="R79" s="154" t="str">
        <f t="shared" ref="R79:R82" si="46">IFERROR(SUM(Q79*S79/1000000*N79),"")</f>
        <v/>
      </c>
      <c r="S79" s="183"/>
      <c r="T79"/>
      <c r="U79" s="184" t="str">
        <f t="shared" ref="U79:U89" si="47">R79</f>
        <v/>
      </c>
      <c r="V79"/>
      <c r="W79" s="37"/>
      <c r="X79"/>
    </row>
    <row r="80" spans="1:24" s="40" customFormat="1" ht="17.25" customHeight="1">
      <c r="A80" s="1"/>
      <c r="B80" s="22"/>
      <c r="C80" s="22"/>
      <c r="D80" s="23"/>
      <c r="E80" s="187" t="s">
        <v>208</v>
      </c>
      <c r="F80" s="22"/>
      <c r="G80"/>
      <c r="H80" s="24"/>
      <c r="I80" s="24"/>
      <c r="J80" s="25"/>
      <c r="K80" s="26" t="str">
        <f t="shared" si="44"/>
        <v/>
      </c>
      <c r="L80" s="27"/>
      <c r="M80" s="25"/>
      <c r="N80" s="26" t="str">
        <f t="shared" si="42"/>
        <v/>
      </c>
      <c r="O80" s="24" t="str">
        <f t="shared" si="40"/>
        <v/>
      </c>
      <c r="P80" s="24"/>
      <c r="Q80" s="182" t="str">
        <f t="shared" si="45"/>
        <v/>
      </c>
      <c r="R80" s="154" t="str">
        <f t="shared" si="46"/>
        <v/>
      </c>
      <c r="S80" s="183"/>
      <c r="T80"/>
      <c r="U80" s="184" t="str">
        <f t="shared" si="47"/>
        <v/>
      </c>
      <c r="V80"/>
      <c r="W80" s="37"/>
      <c r="X80"/>
    </row>
    <row r="81" spans="1:24" s="40" customFormat="1" ht="17.25" customHeight="1">
      <c r="A81" s="1"/>
      <c r="B81" s="22"/>
      <c r="C81" s="22"/>
      <c r="D81" s="23"/>
      <c r="E81" s="22"/>
      <c r="F81" s="22"/>
      <c r="G81"/>
      <c r="H81" s="24"/>
      <c r="I81" s="24"/>
      <c r="J81" s="25"/>
      <c r="K81" s="26" t="str">
        <f t="shared" si="44"/>
        <v/>
      </c>
      <c r="L81" s="27"/>
      <c r="M81" s="25"/>
      <c r="N81" s="26" t="str">
        <f t="shared" si="42"/>
        <v/>
      </c>
      <c r="O81" s="24" t="str">
        <f t="shared" si="40"/>
        <v/>
      </c>
      <c r="P81" s="24"/>
      <c r="Q81" s="182" t="str">
        <f t="shared" si="45"/>
        <v/>
      </c>
      <c r="R81" s="154" t="str">
        <f t="shared" si="46"/>
        <v/>
      </c>
      <c r="S81" s="183"/>
      <c r="T81"/>
      <c r="U81" s="184" t="str">
        <f t="shared" si="47"/>
        <v/>
      </c>
      <c r="V81"/>
      <c r="W81" s="37"/>
      <c r="X81"/>
    </row>
    <row r="82" spans="1:24" s="40" customFormat="1" ht="17.25" customHeight="1">
      <c r="A82" s="1"/>
      <c r="B82" s="22"/>
      <c r="C82" s="22"/>
      <c r="D82" s="23"/>
      <c r="E82" s="22"/>
      <c r="F82" s="22"/>
      <c r="G82"/>
      <c r="H82" s="24"/>
      <c r="I82" s="24"/>
      <c r="J82" s="25"/>
      <c r="K82" s="26" t="str">
        <f t="shared" si="44"/>
        <v/>
      </c>
      <c r="L82" s="27"/>
      <c r="M82" s="25"/>
      <c r="N82" s="26" t="str">
        <f t="shared" si="42"/>
        <v/>
      </c>
      <c r="O82" s="24" t="str">
        <f t="shared" si="40"/>
        <v/>
      </c>
      <c r="P82" s="24"/>
      <c r="Q82" s="182" t="str">
        <f t="shared" si="45"/>
        <v/>
      </c>
      <c r="R82" s="154" t="str">
        <f t="shared" si="46"/>
        <v/>
      </c>
      <c r="S82" s="183"/>
      <c r="T82"/>
      <c r="U82" s="184" t="str">
        <f t="shared" si="47"/>
        <v/>
      </c>
      <c r="V82"/>
      <c r="W82" s="37"/>
      <c r="X82"/>
    </row>
    <row r="83" spans="1:24" s="186" customFormat="1" ht="17.25" customHeight="1">
      <c r="A83" s="1"/>
      <c r="B83" s="168" t="s">
        <v>175</v>
      </c>
      <c r="C83" s="168" t="s">
        <v>53</v>
      </c>
      <c r="D83" s="170" t="s">
        <v>40</v>
      </c>
      <c r="E83" s="171"/>
      <c r="F83" s="171"/>
      <c r="G83"/>
      <c r="H83" s="172">
        <f>SUM(H84:H87)</f>
        <v>0</v>
      </c>
      <c r="I83" s="172">
        <f t="shared" ref="I83:R83" si="48">SUM(I84:I87)</f>
        <v>0</v>
      </c>
      <c r="J83" s="173">
        <f t="shared" si="48"/>
        <v>0</v>
      </c>
      <c r="K83" s="172">
        <f t="shared" si="48"/>
        <v>0</v>
      </c>
      <c r="L83" s="174">
        <f t="shared" si="48"/>
        <v>0</v>
      </c>
      <c r="M83" s="173">
        <f t="shared" si="48"/>
        <v>0</v>
      </c>
      <c r="N83" s="172">
        <f t="shared" si="48"/>
        <v>0</v>
      </c>
      <c r="O83" s="172">
        <f t="shared" si="40"/>
        <v>0</v>
      </c>
      <c r="P83" s="172">
        <f t="shared" si="48"/>
        <v>0</v>
      </c>
      <c r="Q83" s="175">
        <f t="shared" si="48"/>
        <v>0</v>
      </c>
      <c r="R83" s="176">
        <f t="shared" si="48"/>
        <v>0</v>
      </c>
      <c r="S83" s="177">
        <f>IFERROR(AVERAGE(S84:S87),0)</f>
        <v>0</v>
      </c>
      <c r="T83"/>
      <c r="U83" s="178">
        <f>SUM(U84:U87)</f>
        <v>0</v>
      </c>
      <c r="V83"/>
      <c r="W83" s="179"/>
      <c r="X83"/>
    </row>
    <row r="84" spans="1:24" s="40" customFormat="1" ht="17.25" customHeight="1">
      <c r="A84" s="1"/>
      <c r="B84" s="22"/>
      <c r="C84" s="22"/>
      <c r="D84" s="23"/>
      <c r="E84" s="187" t="s">
        <v>229</v>
      </c>
      <c r="F84" s="22"/>
      <c r="G84"/>
      <c r="H84" s="24"/>
      <c r="I84" s="24"/>
      <c r="J84" s="25"/>
      <c r="K84" s="26" t="str">
        <f t="shared" ref="K84:K87" si="49">IF(H84+J84=0,"",H84+J84)</f>
        <v/>
      </c>
      <c r="L84" s="27"/>
      <c r="M84" s="25"/>
      <c r="N84" s="26" t="str">
        <f>IF(L84+M84=0,"",L84+M84)</f>
        <v/>
      </c>
      <c r="O84" s="24" t="str">
        <f t="shared" si="40"/>
        <v/>
      </c>
      <c r="P84" s="24"/>
      <c r="Q84" s="182" t="str">
        <f t="shared" ref="Q84:Q87" si="50">IFERROR(P84/N84,"")</f>
        <v/>
      </c>
      <c r="R84" s="154" t="str">
        <f t="shared" ref="R84:R87" si="51">IFERROR(SUM(Q84*S84/1000000*N84),"")</f>
        <v/>
      </c>
      <c r="S84" s="183"/>
      <c r="T84"/>
      <c r="U84" s="184" t="str">
        <f t="shared" ref="U84:U87" si="52">R84</f>
        <v/>
      </c>
      <c r="V84"/>
      <c r="W84" s="37"/>
      <c r="X84"/>
    </row>
    <row r="85" spans="1:24" s="40" customFormat="1" ht="17.25" customHeight="1">
      <c r="A85" s="1"/>
      <c r="B85" s="22"/>
      <c r="C85" s="22"/>
      <c r="D85" s="23"/>
      <c r="E85" s="187" t="s">
        <v>230</v>
      </c>
      <c r="F85" s="22"/>
      <c r="G85"/>
      <c r="H85" s="24"/>
      <c r="I85" s="24"/>
      <c r="J85" s="25"/>
      <c r="K85" s="26" t="str">
        <f t="shared" si="49"/>
        <v/>
      </c>
      <c r="L85" s="27"/>
      <c r="M85" s="25"/>
      <c r="N85" s="26" t="str">
        <f>IF(L85+M85=0,"",L85+M85)</f>
        <v/>
      </c>
      <c r="O85" s="24" t="str">
        <f t="shared" si="40"/>
        <v/>
      </c>
      <c r="P85" s="24"/>
      <c r="Q85" s="182" t="str">
        <f t="shared" si="50"/>
        <v/>
      </c>
      <c r="R85" s="154" t="str">
        <f t="shared" ref="R85" si="53">IFERROR(SUM(Q85*S85/1000000*N85),"")</f>
        <v/>
      </c>
      <c r="S85" s="183"/>
      <c r="T85"/>
      <c r="U85" s="184" t="str">
        <f t="shared" si="52"/>
        <v/>
      </c>
      <c r="V85"/>
      <c r="W85" s="37"/>
      <c r="X85"/>
    </row>
    <row r="86" spans="1:24" s="40" customFormat="1" ht="17.25" customHeight="1">
      <c r="A86" s="1"/>
      <c r="B86" s="22"/>
      <c r="C86" s="22"/>
      <c r="D86" s="23"/>
      <c r="E86" s="22" t="s">
        <v>217</v>
      </c>
      <c r="F86" s="22"/>
      <c r="G86"/>
      <c r="H86" s="24"/>
      <c r="I86" s="24"/>
      <c r="J86" s="25"/>
      <c r="K86" s="26" t="str">
        <f t="shared" si="49"/>
        <v/>
      </c>
      <c r="L86" s="27"/>
      <c r="M86" s="25"/>
      <c r="N86" s="26" t="str">
        <f>IF(L86+M86=0,"",L86+M86)</f>
        <v/>
      </c>
      <c r="O86" s="24" t="str">
        <f t="shared" si="40"/>
        <v/>
      </c>
      <c r="P86" s="24"/>
      <c r="Q86" s="182" t="str">
        <f t="shared" si="50"/>
        <v/>
      </c>
      <c r="R86" s="154" t="str">
        <f t="shared" ref="R86" si="54">IFERROR(SUM(Q86*S86/1000000*N86),"")</f>
        <v/>
      </c>
      <c r="S86" s="183"/>
      <c r="T86"/>
      <c r="U86" s="184" t="str">
        <f t="shared" si="52"/>
        <v/>
      </c>
      <c r="V86"/>
      <c r="W86" s="37"/>
      <c r="X86"/>
    </row>
    <row r="87" spans="1:24" s="40" customFormat="1" ht="17.25" customHeight="1">
      <c r="A87" s="1"/>
      <c r="B87" s="22"/>
      <c r="C87" s="22"/>
      <c r="D87" s="23"/>
      <c r="E87" s="22"/>
      <c r="F87" s="22"/>
      <c r="G87"/>
      <c r="H87" s="24"/>
      <c r="I87" s="24"/>
      <c r="J87" s="25"/>
      <c r="K87" s="26" t="str">
        <f t="shared" si="49"/>
        <v/>
      </c>
      <c r="L87" s="27"/>
      <c r="M87" s="25"/>
      <c r="N87" s="26" t="str">
        <f>IF(L87+M87=0,"",L87+M87)</f>
        <v/>
      </c>
      <c r="O87" s="24" t="str">
        <f t="shared" si="40"/>
        <v/>
      </c>
      <c r="P87" s="24"/>
      <c r="Q87" s="182" t="str">
        <f t="shared" si="50"/>
        <v/>
      </c>
      <c r="R87" s="154" t="str">
        <f t="shared" si="51"/>
        <v/>
      </c>
      <c r="S87" s="183"/>
      <c r="T87"/>
      <c r="U87" s="184" t="str">
        <f t="shared" si="52"/>
        <v/>
      </c>
      <c r="V87"/>
      <c r="W87" s="37"/>
      <c r="X87"/>
    </row>
    <row r="88" spans="1:24" s="191" customFormat="1" ht="17.25" customHeight="1">
      <c r="A88" s="1"/>
      <c r="B88" s="168" t="s">
        <v>181</v>
      </c>
      <c r="C88" s="168" t="s">
        <v>143</v>
      </c>
      <c r="D88" s="185" t="s">
        <v>40</v>
      </c>
      <c r="E88" s="190" t="s">
        <v>231</v>
      </c>
      <c r="F88" s="171"/>
      <c r="G88"/>
      <c r="H88" s="172">
        <f t="shared" ref="H88:R88" si="55">SUM(H89:H89)</f>
        <v>0</v>
      </c>
      <c r="I88" s="172">
        <f t="shared" si="55"/>
        <v>0</v>
      </c>
      <c r="J88" s="173">
        <f t="shared" si="55"/>
        <v>0</v>
      </c>
      <c r="K88" s="172">
        <f t="shared" si="55"/>
        <v>0</v>
      </c>
      <c r="L88" s="174">
        <f t="shared" si="55"/>
        <v>0</v>
      </c>
      <c r="M88" s="173">
        <f t="shared" si="55"/>
        <v>0</v>
      </c>
      <c r="N88" s="172">
        <f t="shared" si="55"/>
        <v>0</v>
      </c>
      <c r="O88" s="172">
        <f t="shared" si="40"/>
        <v>0</v>
      </c>
      <c r="P88" s="172">
        <f t="shared" si="55"/>
        <v>0</v>
      </c>
      <c r="Q88" s="175">
        <f t="shared" si="55"/>
        <v>0</v>
      </c>
      <c r="R88" s="176">
        <f t="shared" si="55"/>
        <v>0</v>
      </c>
      <c r="S88" s="177">
        <f>IFERROR(AVERAGE(S89:S89),0)</f>
        <v>0</v>
      </c>
      <c r="T88"/>
      <c r="U88" s="178">
        <f>SUM(U89:U89)</f>
        <v>0</v>
      </c>
      <c r="V88"/>
      <c r="W88" s="179"/>
      <c r="X88"/>
    </row>
    <row r="89" spans="1:24" s="40" customFormat="1" ht="17.25" customHeight="1">
      <c r="A89" s="1"/>
      <c r="B89" s="22"/>
      <c r="C89" s="22"/>
      <c r="D89" s="23"/>
      <c r="E89" s="187" t="s">
        <v>232</v>
      </c>
      <c r="F89" s="22"/>
      <c r="G89"/>
      <c r="H89" s="24"/>
      <c r="I89" s="24"/>
      <c r="J89" s="25"/>
      <c r="K89" s="26" t="str">
        <f t="shared" si="44"/>
        <v/>
      </c>
      <c r="L89" s="27"/>
      <c r="M89" s="25"/>
      <c r="N89" s="26" t="str">
        <f>IF(L89+M89=0,"",L89+M89)</f>
        <v/>
      </c>
      <c r="O89" s="24" t="str">
        <f t="shared" si="40"/>
        <v/>
      </c>
      <c r="P89" s="24"/>
      <c r="Q89" s="182" t="str">
        <f t="shared" si="45"/>
        <v/>
      </c>
      <c r="R89" s="154" t="str">
        <f t="shared" ref="R89" si="56">IFERROR(SUM(Q89*S89/1000000*N89),"")</f>
        <v/>
      </c>
      <c r="S89" s="183"/>
      <c r="T89"/>
      <c r="U89" s="184" t="str">
        <f t="shared" si="47"/>
        <v/>
      </c>
      <c r="V89"/>
      <c r="W89" s="37"/>
      <c r="X89"/>
    </row>
    <row r="90" spans="1:24" s="62" customFormat="1" ht="42.75" customHeight="1">
      <c r="A90" s="1"/>
      <c r="B90" s="192"/>
      <c r="C90" s="192"/>
      <c r="D90" s="192"/>
      <c r="E90" s="192"/>
      <c r="F90" s="192"/>
      <c r="G90"/>
      <c r="H90" s="69">
        <f t="shared" ref="H90:R90" si="57">H2+H7+H12+H20+H31+H41+H48+H55+H65+H75+H83+H88</f>
        <v>0</v>
      </c>
      <c r="I90" s="69">
        <f t="shared" si="57"/>
        <v>0</v>
      </c>
      <c r="J90" s="69">
        <f t="shared" si="57"/>
        <v>0</v>
      </c>
      <c r="K90" s="69">
        <f t="shared" si="57"/>
        <v>0</v>
      </c>
      <c r="L90" s="69">
        <f t="shared" si="57"/>
        <v>0</v>
      </c>
      <c r="M90" s="69">
        <f t="shared" si="57"/>
        <v>0</v>
      </c>
      <c r="N90" s="70">
        <f t="shared" si="57"/>
        <v>0</v>
      </c>
      <c r="O90" s="70"/>
      <c r="P90" s="70">
        <f t="shared" si="57"/>
        <v>0</v>
      </c>
      <c r="Q90" s="71">
        <f t="shared" si="57"/>
        <v>0</v>
      </c>
      <c r="R90" s="72">
        <f t="shared" si="57"/>
        <v>0</v>
      </c>
      <c r="S90" s="73">
        <f>IFERROR(AVERAGE(S2:S89),"")</f>
        <v>0</v>
      </c>
      <c r="T90"/>
      <c r="U90" s="75">
        <f>U2+U7+U12+U20+U31+U41+U48+U55+U65+U75+U83+U88</f>
        <v>0</v>
      </c>
      <c r="V90"/>
      <c r="W90" s="78"/>
      <c r="X90"/>
    </row>
    <row r="91" spans="1:24" s="62" customFormat="1" ht="52.95" customHeight="1">
      <c r="B91" s="81"/>
      <c r="C91" s="82"/>
      <c r="D91" s="83"/>
      <c r="E91" s="87"/>
      <c r="F91" s="87"/>
      <c r="G91"/>
      <c r="H91" s="84"/>
      <c r="I91" s="84"/>
      <c r="J91" s="85" t="str">
        <f>IF(J90-J116=0,"Totals OK","Error, Please Populate Below Off Site Table")</f>
        <v>Totals OK</v>
      </c>
      <c r="K91" s="84"/>
      <c r="L91" s="86"/>
      <c r="M91" s="85" t="str">
        <f>IF(M90-K116=0,"Totals OK","Error, Please Populate Below Off Site Table")</f>
        <v>Totals OK</v>
      </c>
      <c r="N91" s="86"/>
      <c r="O91" s="86"/>
      <c r="P91" s="86"/>
      <c r="Q91" s="86"/>
      <c r="R91" s="86"/>
      <c r="S91" s="86"/>
      <c r="T91"/>
      <c r="U91" s="86"/>
      <c r="V91"/>
      <c r="W91" s="87"/>
      <c r="X91"/>
    </row>
    <row r="92" spans="1:24" s="90" customFormat="1" ht="43.95" customHeight="1">
      <c r="B92" s="81"/>
      <c r="C92" s="82"/>
      <c r="D92" s="88"/>
      <c r="E92" s="87"/>
      <c r="F92" s="87"/>
      <c r="G92"/>
      <c r="H92" s="84"/>
      <c r="I92" s="84"/>
      <c r="J92" s="84"/>
      <c r="K92" s="84"/>
      <c r="L92" s="89"/>
      <c r="M92" s="89"/>
      <c r="N92" s="89"/>
      <c r="O92" s="89"/>
      <c r="P92" s="89"/>
      <c r="Q92" s="89"/>
      <c r="R92" s="89"/>
      <c r="S92" s="89"/>
      <c r="T92"/>
      <c r="U92" s="86"/>
      <c r="V92"/>
      <c r="W92" s="87"/>
      <c r="X92"/>
    </row>
    <row r="93" spans="1:24" s="90" customFormat="1" ht="26.4" customHeight="1">
      <c r="B93" s="91"/>
      <c r="C93" s="91"/>
      <c r="D93"/>
      <c r="E93" s="95"/>
      <c r="F93" s="92" t="s">
        <v>233</v>
      </c>
      <c r="G93" s="93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/>
      <c r="U93" s="193"/>
      <c r="V93"/>
      <c r="W93" s="95"/>
      <c r="X93"/>
    </row>
    <row r="94" spans="1:24" s="91" customFormat="1">
      <c r="D94"/>
      <c r="E94" s="95"/>
      <c r="F94" s="96" t="s">
        <v>185</v>
      </c>
      <c r="G94" s="97"/>
      <c r="H94" s="98">
        <f>IFERROR(IF(SUM(H28:H89)&gt;0,SUM(H90-H93)/H93,0),0)</f>
        <v>0</v>
      </c>
      <c r="I94" s="98">
        <f t="shared" ref="I94:S94" si="58">IFERROR(IF(SUM(I28:I89)&gt;0,SUM(I90-I93)/I93,0),0)</f>
        <v>0</v>
      </c>
      <c r="J94" s="98">
        <f t="shared" si="58"/>
        <v>0</v>
      </c>
      <c r="K94" s="98">
        <f t="shared" si="58"/>
        <v>0</v>
      </c>
      <c r="L94" s="98">
        <f t="shared" si="58"/>
        <v>0</v>
      </c>
      <c r="M94" s="98">
        <f t="shared" si="58"/>
        <v>0</v>
      </c>
      <c r="N94" s="98">
        <f t="shared" si="58"/>
        <v>0</v>
      </c>
      <c r="O94" s="98">
        <f t="shared" si="58"/>
        <v>0</v>
      </c>
      <c r="P94" s="98">
        <f t="shared" si="58"/>
        <v>0</v>
      </c>
      <c r="Q94" s="98">
        <f t="shared" si="58"/>
        <v>0</v>
      </c>
      <c r="R94" s="98">
        <f t="shared" si="58"/>
        <v>0</v>
      </c>
      <c r="S94" s="99">
        <f t="shared" si="58"/>
        <v>0</v>
      </c>
      <c r="T94"/>
      <c r="U94" s="99">
        <f t="shared" ref="U94" si="59">IFERROR(IF(SUM(U28:U89)&gt;0,SUM(U90-U93)/U93,0),0)</f>
        <v>0</v>
      </c>
      <c r="V94"/>
      <c r="W94" s="95"/>
      <c r="X94"/>
    </row>
    <row r="95" spans="1:24" s="91" customFormat="1" ht="49.95" customHeight="1">
      <c r="D95" s="90"/>
      <c r="E95" s="95"/>
      <c r="F95" s="102" t="s">
        <v>186</v>
      </c>
      <c r="G95" s="103"/>
      <c r="H95" s="104">
        <f>H90-H93</f>
        <v>0</v>
      </c>
      <c r="I95" s="104">
        <f t="shared" ref="I95:S95" si="60">I90-I93</f>
        <v>0</v>
      </c>
      <c r="J95" s="104">
        <f t="shared" si="60"/>
        <v>0</v>
      </c>
      <c r="K95" s="104">
        <f t="shared" si="60"/>
        <v>0</v>
      </c>
      <c r="L95" s="104">
        <f t="shared" si="60"/>
        <v>0</v>
      </c>
      <c r="M95" s="104">
        <f t="shared" si="60"/>
        <v>0</v>
      </c>
      <c r="N95" s="104">
        <f t="shared" si="60"/>
        <v>0</v>
      </c>
      <c r="O95" s="104">
        <f t="shared" si="60"/>
        <v>0</v>
      </c>
      <c r="P95" s="104">
        <f t="shared" si="60"/>
        <v>0</v>
      </c>
      <c r="Q95" s="104">
        <f t="shared" si="60"/>
        <v>0</v>
      </c>
      <c r="R95" s="104">
        <f t="shared" si="60"/>
        <v>0</v>
      </c>
      <c r="S95" s="104">
        <f t="shared" si="60"/>
        <v>0</v>
      </c>
      <c r="T95"/>
      <c r="U95" s="194">
        <f t="shared" ref="U95" si="61">U90-U93</f>
        <v>0</v>
      </c>
      <c r="V95"/>
      <c r="W95" s="95"/>
      <c r="X95"/>
    </row>
    <row r="96" spans="1:24" s="91" customFormat="1" ht="51" customHeight="1">
      <c r="B96"/>
      <c r="C96"/>
      <c r="D96"/>
      <c r="E96" s="95"/>
      <c r="F96" s="95"/>
      <c r="G96"/>
      <c r="T96"/>
      <c r="V96"/>
      <c r="W96" s="95"/>
      <c r="X96"/>
    </row>
    <row r="97" spans="2:28" s="91" customFormat="1" ht="113.4" customHeight="1">
      <c r="B97"/>
      <c r="C97"/>
      <c r="D97"/>
      <c r="E97" s="95"/>
      <c r="F97" s="95"/>
      <c r="G97"/>
      <c r="H97"/>
      <c r="I97" s="106" t="s">
        <v>187</v>
      </c>
      <c r="J97" s="106"/>
      <c r="K97" s="106"/>
      <c r="L97" s="106"/>
      <c r="M97" s="106"/>
      <c r="N97" s="106"/>
      <c r="O97" s="106"/>
      <c r="P97" s="106"/>
      <c r="T97"/>
      <c r="V97"/>
      <c r="W97" s="95"/>
      <c r="X97"/>
    </row>
    <row r="98" spans="2:28" s="91" customFormat="1" ht="18.600000000000001" customHeight="1">
      <c r="B98"/>
      <c r="C98"/>
      <c r="D98"/>
      <c r="E98" s="95"/>
      <c r="F98" s="95"/>
      <c r="G98"/>
      <c r="H98"/>
      <c r="I98" s="107"/>
      <c r="J98" s="107"/>
      <c r="K98" s="107"/>
      <c r="L98" s="107"/>
      <c r="M98" s="107"/>
      <c r="N98" s="107"/>
      <c r="O98" s="107"/>
      <c r="P98" s="107"/>
      <c r="T98"/>
      <c r="U98"/>
      <c r="V98"/>
      <c r="W98"/>
      <c r="X98"/>
      <c r="Y98"/>
      <c r="Z98"/>
      <c r="AA98"/>
      <c r="AB98"/>
    </row>
    <row r="99" spans="2:28" s="91" customFormat="1">
      <c r="B99"/>
      <c r="C99"/>
      <c r="D99"/>
      <c r="E99" s="95"/>
      <c r="F99" s="95"/>
      <c r="G99"/>
      <c r="I99" s="108" t="s">
        <v>188</v>
      </c>
      <c r="J99" s="88"/>
      <c r="K99" s="88"/>
      <c r="L99"/>
      <c r="M99"/>
      <c r="N99"/>
      <c r="O99"/>
      <c r="P99"/>
      <c r="T99"/>
      <c r="U99"/>
      <c r="V99"/>
      <c r="W99"/>
      <c r="X99"/>
      <c r="Y99"/>
      <c r="Z99"/>
      <c r="AA99"/>
      <c r="AB99"/>
    </row>
    <row r="100" spans="2:28" s="91" customFormat="1" ht="110.4" customHeight="1">
      <c r="B100"/>
      <c r="C100"/>
      <c r="D100"/>
      <c r="E100"/>
      <c r="F100"/>
      <c r="G100"/>
      <c r="I100" s="112" t="s">
        <v>189</v>
      </c>
      <c r="J100" s="113" t="s">
        <v>190</v>
      </c>
      <c r="K100" s="113" t="s">
        <v>191</v>
      </c>
      <c r="L100" s="112" t="s">
        <v>192</v>
      </c>
      <c r="M100"/>
      <c r="N100"/>
      <c r="O100"/>
      <c r="P100"/>
      <c r="T100"/>
      <c r="U100"/>
      <c r="V100"/>
      <c r="W100"/>
      <c r="X100"/>
      <c r="Y100"/>
      <c r="Z100"/>
      <c r="AA100"/>
      <c r="AB100"/>
    </row>
    <row r="101" spans="2:28" s="91" customFormat="1" ht="67.2" customHeight="1">
      <c r="B101"/>
      <c r="C101"/>
      <c r="D101"/>
      <c r="E101"/>
      <c r="F101"/>
      <c r="G101"/>
      <c r="I101" s="114"/>
      <c r="J101" s="147"/>
      <c r="K101" s="147"/>
      <c r="L101" s="147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2:28" s="120" customFormat="1" ht="40.5" customHeight="1">
      <c r="B102" s="81"/>
      <c r="C102" s="82"/>
      <c r="D102" s="84"/>
      <c r="E102"/>
      <c r="F102"/>
      <c r="G102"/>
      <c r="H102" s="91"/>
      <c r="I102" s="156"/>
      <c r="J102" s="163"/>
      <c r="K102" s="147"/>
      <c r="L102" s="147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2:28" s="120" customFormat="1" ht="33.75" customHeight="1">
      <c r="B103" s="81"/>
      <c r="C103" s="82"/>
      <c r="D103" s="88"/>
      <c r="E103"/>
      <c r="F103"/>
      <c r="G103"/>
      <c r="H103" s="91"/>
      <c r="I103" s="156"/>
      <c r="J103" s="164"/>
      <c r="K103" s="147"/>
      <c r="L103" s="147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2:28" s="120" customFormat="1" ht="33.6" customHeight="1">
      <c r="B104" s="81"/>
      <c r="C104" s="82"/>
      <c r="D104" s="88"/>
      <c r="E104" s="95"/>
      <c r="F104" s="95"/>
      <c r="G104"/>
      <c r="I104" s="165"/>
      <c r="J104" s="164"/>
      <c r="K104" s="147"/>
      <c r="L104" s="147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2:28" s="120" customFormat="1" ht="38.4" customHeight="1">
      <c r="B105" s="81"/>
      <c r="C105" s="82"/>
      <c r="D105" s="88"/>
      <c r="E105" s="95"/>
      <c r="F105" s="95"/>
      <c r="G105"/>
      <c r="I105" s="117"/>
      <c r="J105" s="118"/>
      <c r="K105" s="147"/>
      <c r="L105" s="147"/>
      <c r="M105"/>
      <c r="N105"/>
      <c r="O105"/>
      <c r="P105"/>
      <c r="Q105" s="88"/>
      <c r="R105" s="122"/>
      <c r="S105" s="122"/>
      <c r="T105"/>
      <c r="V105"/>
      <c r="W105" s="95"/>
      <c r="X105"/>
    </row>
    <row r="106" spans="2:28" s="120" customFormat="1" ht="34.200000000000003" customHeight="1">
      <c r="B106" s="81"/>
      <c r="C106" s="82"/>
      <c r="D106" s="88"/>
      <c r="E106" s="95"/>
      <c r="F106" s="95"/>
      <c r="G106"/>
      <c r="I106" s="117"/>
      <c r="J106" s="118"/>
      <c r="K106" s="147"/>
      <c r="L106" s="147"/>
      <c r="M106"/>
      <c r="N106"/>
      <c r="O106"/>
      <c r="P106"/>
      <c r="Q106" s="88"/>
      <c r="R106" s="122"/>
      <c r="S106" s="122"/>
      <c r="T106"/>
      <c r="V106"/>
      <c r="W106" s="95"/>
      <c r="X106"/>
    </row>
    <row r="107" spans="2:28" s="120" customFormat="1" ht="34.200000000000003" customHeight="1">
      <c r="B107" s="81"/>
      <c r="C107" s="82"/>
      <c r="D107" s="88"/>
      <c r="E107" s="95"/>
      <c r="F107" s="95"/>
      <c r="G107"/>
      <c r="I107" s="117"/>
      <c r="J107" s="118"/>
      <c r="K107" s="147"/>
      <c r="L107" s="147"/>
      <c r="M107"/>
      <c r="N107"/>
      <c r="O107"/>
      <c r="P107"/>
      <c r="Q107" s="88"/>
      <c r="R107" s="122"/>
      <c r="S107" s="122"/>
      <c r="T107"/>
      <c r="V107"/>
      <c r="W107" s="95"/>
      <c r="X107"/>
    </row>
    <row r="108" spans="2:28" s="120" customFormat="1">
      <c r="B108" s="81"/>
      <c r="C108" s="82"/>
      <c r="D108" s="88"/>
      <c r="E108" s="95"/>
      <c r="F108" s="95"/>
      <c r="G108"/>
      <c r="I108" s="117"/>
      <c r="J108" s="118"/>
      <c r="K108" s="147"/>
      <c r="L108" s="147"/>
      <c r="M108"/>
      <c r="N108"/>
      <c r="O108"/>
      <c r="P108"/>
      <c r="Q108" s="88"/>
      <c r="R108" s="122"/>
      <c r="S108" s="122"/>
      <c r="T108"/>
      <c r="V108"/>
      <c r="W108" s="95"/>
      <c r="X108"/>
    </row>
    <row r="109" spans="2:28" s="120" customFormat="1">
      <c r="B109" s="81"/>
      <c r="C109" s="82"/>
      <c r="D109" s="88"/>
      <c r="E109" s="95"/>
      <c r="F109" s="95"/>
      <c r="G109"/>
      <c r="I109" s="117"/>
      <c r="J109" s="118"/>
      <c r="K109" s="147"/>
      <c r="L109" s="147"/>
      <c r="M109"/>
      <c r="N109"/>
      <c r="O109"/>
      <c r="P109"/>
      <c r="Q109" s="88"/>
      <c r="R109" s="122"/>
      <c r="S109" s="122"/>
      <c r="T109"/>
      <c r="V109"/>
      <c r="W109" s="95"/>
      <c r="X109"/>
    </row>
    <row r="110" spans="2:28" s="120" customFormat="1">
      <c r="B110" s="81"/>
      <c r="C110" s="82"/>
      <c r="D110" s="88"/>
      <c r="E110" s="95"/>
      <c r="F110" s="95"/>
      <c r="G110"/>
      <c r="I110" s="117"/>
      <c r="J110" s="118"/>
      <c r="K110" s="147"/>
      <c r="L110" s="147"/>
      <c r="M110"/>
      <c r="N110"/>
      <c r="O110"/>
      <c r="P110"/>
      <c r="Q110" s="88"/>
      <c r="R110" s="122"/>
      <c r="S110" s="122"/>
      <c r="T110"/>
      <c r="V110"/>
      <c r="W110" s="95"/>
      <c r="X110"/>
    </row>
    <row r="111" spans="2:28" s="120" customFormat="1">
      <c r="B111" s="81"/>
      <c r="C111" s="82"/>
      <c r="D111" s="88"/>
      <c r="E111" s="95"/>
      <c r="F111" s="95"/>
      <c r="G111"/>
      <c r="I111" s="117"/>
      <c r="J111" s="118"/>
      <c r="K111" s="147"/>
      <c r="L111" s="147"/>
      <c r="M111"/>
      <c r="N111"/>
      <c r="O111"/>
      <c r="P111"/>
      <c r="Q111" s="88"/>
      <c r="R111" s="122"/>
      <c r="S111" s="122"/>
      <c r="T111"/>
      <c r="V111"/>
      <c r="W111" s="95"/>
      <c r="X111"/>
    </row>
    <row r="112" spans="2:28" s="120" customFormat="1">
      <c r="B112" s="81"/>
      <c r="C112" s="82"/>
      <c r="D112" s="88"/>
      <c r="E112" s="95"/>
      <c r="F112" s="95"/>
      <c r="G112"/>
      <c r="I112" s="117"/>
      <c r="J112" s="118"/>
      <c r="K112" s="147"/>
      <c r="L112" s="147"/>
      <c r="M112"/>
      <c r="N112"/>
      <c r="O112"/>
      <c r="P112"/>
      <c r="Q112" s="88"/>
      <c r="R112" s="122"/>
      <c r="S112" s="122"/>
      <c r="T112"/>
      <c r="V112"/>
      <c r="W112" s="95"/>
      <c r="X112"/>
    </row>
    <row r="113" spans="2:24" s="120" customFormat="1">
      <c r="B113" s="81"/>
      <c r="C113" s="82"/>
      <c r="D113" s="88"/>
      <c r="E113" s="95"/>
      <c r="F113" s="95"/>
      <c r="G113"/>
      <c r="I113" s="117"/>
      <c r="J113" s="118"/>
      <c r="K113" s="147"/>
      <c r="L113" s="147"/>
      <c r="M113"/>
      <c r="N113"/>
      <c r="O113"/>
      <c r="P113"/>
      <c r="Q113" s="88"/>
      <c r="R113" s="122"/>
      <c r="S113" s="122"/>
      <c r="T113"/>
      <c r="V113"/>
      <c r="W113" s="95"/>
      <c r="X113"/>
    </row>
    <row r="114" spans="2:24" s="120" customFormat="1">
      <c r="B114" s="81"/>
      <c r="C114" s="82"/>
      <c r="D114" s="88"/>
      <c r="E114" s="95"/>
      <c r="F114" s="95"/>
      <c r="G114"/>
      <c r="I114" s="117"/>
      <c r="J114" s="118"/>
      <c r="K114" s="147"/>
      <c r="L114" s="147"/>
      <c r="M114"/>
      <c r="N114"/>
      <c r="O114"/>
      <c r="P114"/>
      <c r="Q114" s="88"/>
      <c r="R114" s="122"/>
      <c r="S114" s="122"/>
      <c r="T114"/>
      <c r="V114"/>
      <c r="W114" s="95"/>
      <c r="X114"/>
    </row>
    <row r="115" spans="2:24" s="120" customFormat="1">
      <c r="B115" s="81"/>
      <c r="C115" s="82"/>
      <c r="D115" s="88"/>
      <c r="E115" s="95"/>
      <c r="F115" s="95"/>
      <c r="G115"/>
      <c r="I115" s="117"/>
      <c r="J115" s="118"/>
      <c r="K115" s="147"/>
      <c r="L115" s="147"/>
      <c r="M115"/>
      <c r="N115"/>
      <c r="O115"/>
      <c r="P115"/>
      <c r="Q115" s="88"/>
      <c r="R115" s="122"/>
      <c r="S115" s="122"/>
      <c r="T115"/>
      <c r="V115"/>
      <c r="W115" s="95"/>
      <c r="X115"/>
    </row>
    <row r="116" spans="2:24" s="120" customFormat="1">
      <c r="B116" s="81"/>
      <c r="C116" s="82"/>
      <c r="D116" s="88"/>
      <c r="E116" s="95"/>
      <c r="F116" s="95"/>
      <c r="G116"/>
      <c r="I116" s="69" t="s">
        <v>194</v>
      </c>
      <c r="J116" s="69">
        <f>SUM(J101:J115)</f>
        <v>0</v>
      </c>
      <c r="K116" s="69">
        <f>SUM(K101:K115)</f>
        <v>0</v>
      </c>
      <c r="L116"/>
      <c r="M116"/>
      <c r="N116"/>
      <c r="O116"/>
      <c r="P116"/>
      <c r="Q116" s="88"/>
      <c r="R116" s="122"/>
      <c r="S116" s="122"/>
      <c r="T116"/>
      <c r="V116"/>
      <c r="W116" s="95"/>
      <c r="X116"/>
    </row>
    <row r="117" spans="2:24" s="120" customFormat="1">
      <c r="B117" s="81"/>
      <c r="C117" s="82"/>
      <c r="D117" s="88"/>
      <c r="E117" s="95"/>
      <c r="F117" s="95"/>
      <c r="G117"/>
      <c r="I117" s="118" t="s">
        <v>195</v>
      </c>
      <c r="J117" s="125">
        <f>J116-J90</f>
        <v>0</v>
      </c>
      <c r="K117" s="125">
        <f>K116-M90</f>
        <v>0</v>
      </c>
      <c r="L117"/>
      <c r="M117"/>
      <c r="N117"/>
      <c r="O117"/>
      <c r="P117"/>
      <c r="T117"/>
      <c r="U117"/>
      <c r="V117"/>
      <c r="W117"/>
      <c r="X117"/>
    </row>
    <row r="118" spans="2:24" s="120" customFormat="1">
      <c r="B118" s="81"/>
      <c r="C118" s="82"/>
      <c r="D118" s="88"/>
      <c r="E118" s="95"/>
      <c r="F118" s="95"/>
      <c r="G118"/>
      <c r="I118" s="88"/>
      <c r="J118" s="122"/>
      <c r="K118" s="122"/>
      <c r="L118"/>
      <c r="M118"/>
      <c r="N118"/>
      <c r="O118"/>
      <c r="P118"/>
      <c r="T118"/>
      <c r="U118"/>
      <c r="V118"/>
      <c r="W118"/>
      <c r="X118"/>
    </row>
    <row r="119" spans="2:24" s="120" customFormat="1">
      <c r="B119" s="81"/>
      <c r="C119" s="82"/>
      <c r="D119" s="88"/>
      <c r="E119" s="95"/>
      <c r="F119" s="95"/>
      <c r="G119"/>
      <c r="I119" s="88"/>
      <c r="J119" s="122"/>
      <c r="K119" s="122"/>
      <c r="L119"/>
      <c r="M119"/>
      <c r="N119"/>
      <c r="O119"/>
      <c r="P119"/>
      <c r="T119"/>
      <c r="U119"/>
      <c r="V119"/>
      <c r="W119"/>
      <c r="X119"/>
    </row>
    <row r="120" spans="2:24" s="120" customFormat="1">
      <c r="B120" s="81"/>
      <c r="C120" s="82"/>
      <c r="D120" s="88"/>
      <c r="E120"/>
      <c r="F120"/>
      <c r="G120"/>
      <c r="I120" s="128"/>
      <c r="J120" s="122"/>
      <c r="K120" s="122"/>
      <c r="L120"/>
      <c r="M120"/>
      <c r="N120"/>
      <c r="O120"/>
      <c r="P120"/>
      <c r="T120"/>
      <c r="U120"/>
      <c r="V120"/>
      <c r="W120"/>
      <c r="X120"/>
    </row>
    <row r="121" spans="2:24" s="120" customFormat="1">
      <c r="B121" s="81"/>
      <c r="C121" s="82"/>
      <c r="D121" s="88"/>
      <c r="E121"/>
      <c r="F121"/>
      <c r="G121"/>
      <c r="I121" s="128"/>
      <c r="J121" s="122"/>
      <c r="K121" s="122"/>
      <c r="L121"/>
      <c r="M121"/>
      <c r="N121"/>
      <c r="O121"/>
      <c r="P121"/>
      <c r="T121"/>
      <c r="U121"/>
      <c r="V121"/>
      <c r="W121"/>
      <c r="X121"/>
    </row>
    <row r="122" spans="2:24" s="120" customFormat="1">
      <c r="B122" s="81"/>
      <c r="C122" s="82"/>
      <c r="D122" s="88"/>
      <c r="E122"/>
      <c r="F122"/>
      <c r="G122"/>
      <c r="I122" s="128"/>
      <c r="J122" s="122"/>
      <c r="K122" s="122"/>
      <c r="L122"/>
      <c r="M122"/>
      <c r="N122"/>
      <c r="O122"/>
      <c r="P122"/>
      <c r="T122"/>
      <c r="U122"/>
      <c r="V122"/>
      <c r="W122"/>
      <c r="X122"/>
    </row>
    <row r="123" spans="2:24" s="120" customFormat="1">
      <c r="B123" s="81"/>
      <c r="C123" s="82"/>
      <c r="D123" s="88"/>
      <c r="E123"/>
      <c r="F123"/>
      <c r="G123"/>
      <c r="I123" s="128"/>
      <c r="J123" s="122"/>
      <c r="K123" s="122"/>
      <c r="L123"/>
      <c r="M123"/>
      <c r="N123"/>
      <c r="O123"/>
      <c r="P123"/>
      <c r="T123"/>
      <c r="U123"/>
      <c r="V123"/>
      <c r="W123"/>
      <c r="X123"/>
    </row>
    <row r="124" spans="2:24" s="120" customFormat="1">
      <c r="B124" s="81"/>
      <c r="C124" s="82"/>
      <c r="D124" s="88"/>
      <c r="E124"/>
      <c r="F124"/>
      <c r="G124"/>
      <c r="I124" s="128"/>
      <c r="J124" s="122"/>
      <c r="K124" s="122"/>
      <c r="L124"/>
      <c r="M124"/>
      <c r="N124"/>
      <c r="O124"/>
      <c r="P124"/>
      <c r="T124"/>
      <c r="U124"/>
      <c r="V124"/>
      <c r="W124"/>
      <c r="X124"/>
    </row>
    <row r="125" spans="2:24" s="120" customFormat="1">
      <c r="B125" s="81"/>
      <c r="C125" s="82"/>
      <c r="D125" s="88"/>
      <c r="E125"/>
      <c r="F125"/>
      <c r="G125"/>
      <c r="I125" s="128"/>
      <c r="J125" s="122"/>
      <c r="K125" s="122"/>
      <c r="L125"/>
      <c r="M125"/>
      <c r="N125"/>
      <c r="O125"/>
      <c r="P125"/>
      <c r="T125"/>
      <c r="U125"/>
      <c r="V125"/>
      <c r="W125"/>
      <c r="X125"/>
    </row>
    <row r="126" spans="2:24" s="120" customFormat="1">
      <c r="B126" s="81"/>
      <c r="C126" s="82"/>
      <c r="D126" s="88"/>
      <c r="E126"/>
      <c r="F126"/>
      <c r="G126"/>
      <c r="I126" s="128"/>
      <c r="J126" s="122"/>
      <c r="K126" s="122"/>
      <c r="L126"/>
      <c r="M126"/>
      <c r="N126"/>
      <c r="O126"/>
      <c r="P126"/>
      <c r="T126"/>
      <c r="U126"/>
      <c r="V126"/>
      <c r="W126"/>
      <c r="X126"/>
    </row>
    <row r="127" spans="2:24" s="120" customFormat="1">
      <c r="B127" s="81"/>
      <c r="C127" s="82"/>
      <c r="D127" s="88"/>
      <c r="E127"/>
      <c r="F127"/>
      <c r="G127"/>
      <c r="I127" s="128"/>
      <c r="J127" s="122"/>
      <c r="K127" s="122"/>
      <c r="L127"/>
      <c r="M127"/>
      <c r="N127"/>
      <c r="O127"/>
      <c r="P127"/>
      <c r="T127"/>
      <c r="U127"/>
      <c r="V127"/>
      <c r="W127"/>
      <c r="X127"/>
    </row>
    <row r="128" spans="2:24" s="120" customFormat="1">
      <c r="B128" s="81"/>
      <c r="C128" s="82"/>
      <c r="D128" s="88"/>
      <c r="E128"/>
      <c r="F128"/>
      <c r="G128"/>
      <c r="I128" s="128"/>
      <c r="J128" s="122"/>
      <c r="K128" s="122"/>
      <c r="L128"/>
      <c r="M128"/>
      <c r="N128"/>
      <c r="O128"/>
      <c r="P128"/>
      <c r="T128"/>
      <c r="U128"/>
      <c r="V128"/>
      <c r="W128"/>
      <c r="X128"/>
    </row>
    <row r="129" spans="2:24" s="120" customFormat="1">
      <c r="B129" s="81"/>
      <c r="C129" s="82"/>
      <c r="D129" s="88"/>
      <c r="E129"/>
      <c r="F129"/>
      <c r="G129"/>
      <c r="I129" s="88"/>
      <c r="J129" s="122"/>
      <c r="K129" s="122"/>
      <c r="L129"/>
      <c r="M129"/>
      <c r="N129"/>
      <c r="O129"/>
      <c r="P129"/>
      <c r="T129"/>
      <c r="U129"/>
      <c r="V129"/>
      <c r="W129"/>
      <c r="X129"/>
    </row>
    <row r="130" spans="2:24" s="120" customFormat="1">
      <c r="B130" s="81"/>
      <c r="C130" s="82"/>
      <c r="D130" s="88"/>
      <c r="E130"/>
      <c r="F130"/>
      <c r="G130"/>
      <c r="I130" s="88"/>
      <c r="J130" s="122"/>
      <c r="K130" s="122"/>
      <c r="L130"/>
      <c r="M130"/>
      <c r="N130"/>
      <c r="O130"/>
      <c r="P130"/>
      <c r="T130"/>
      <c r="U130"/>
      <c r="V130"/>
      <c r="W130"/>
      <c r="X130"/>
    </row>
    <row r="131" spans="2:24" s="120" customFormat="1">
      <c r="B131" s="81"/>
      <c r="C131" s="82"/>
      <c r="D131" s="88"/>
      <c r="E131"/>
      <c r="F131"/>
      <c r="G131"/>
      <c r="I131" s="88"/>
      <c r="J131" s="122"/>
      <c r="K131" s="122"/>
      <c r="L131"/>
      <c r="M131"/>
      <c r="N131"/>
      <c r="O131"/>
      <c r="P131"/>
      <c r="T131"/>
      <c r="U131"/>
      <c r="V131"/>
      <c r="W131"/>
      <c r="X131"/>
    </row>
    <row r="132" spans="2:24" s="120" customFormat="1">
      <c r="B132" s="81"/>
      <c r="C132" s="82"/>
      <c r="D132" s="88"/>
      <c r="E132"/>
      <c r="F132"/>
      <c r="G132"/>
      <c r="I132" s="88"/>
      <c r="J132" s="122"/>
      <c r="K132" s="122"/>
      <c r="L132"/>
      <c r="M132"/>
      <c r="N132"/>
      <c r="O132"/>
      <c r="P132"/>
      <c r="T132"/>
      <c r="U132"/>
      <c r="V132"/>
      <c r="W132"/>
      <c r="X132"/>
    </row>
    <row r="133" spans="2:24" s="120" customFormat="1">
      <c r="B133" s="81"/>
      <c r="C133" s="82"/>
      <c r="D133" s="88"/>
      <c r="E133"/>
      <c r="F133"/>
      <c r="G133"/>
      <c r="I133" s="88"/>
      <c r="J133" s="122"/>
      <c r="K133" s="122"/>
      <c r="L133"/>
      <c r="M133"/>
      <c r="N133"/>
      <c r="O133"/>
      <c r="P133"/>
      <c r="T133"/>
      <c r="U133"/>
      <c r="V133"/>
      <c r="W133"/>
      <c r="X133"/>
    </row>
    <row r="134" spans="2:24" s="120" customFormat="1">
      <c r="B134" s="81"/>
      <c r="C134" s="82"/>
      <c r="D134" s="88"/>
      <c r="E134"/>
      <c r="F134"/>
      <c r="G134"/>
      <c r="I134" s="88"/>
      <c r="J134" s="122"/>
      <c r="K134" s="122"/>
      <c r="L134"/>
      <c r="M134"/>
      <c r="N134"/>
      <c r="O134"/>
      <c r="P134"/>
      <c r="T134"/>
      <c r="U134"/>
      <c r="V134"/>
      <c r="W134"/>
      <c r="X134"/>
    </row>
    <row r="135" spans="2:24" s="120" customFormat="1">
      <c r="B135" s="81"/>
      <c r="C135" s="82"/>
      <c r="D135" s="88"/>
      <c r="E135"/>
      <c r="F135"/>
      <c r="G135"/>
      <c r="I135" s="88"/>
      <c r="J135" s="122"/>
      <c r="K135" s="122"/>
      <c r="L135"/>
      <c r="M135"/>
      <c r="N135"/>
      <c r="O135"/>
      <c r="P135"/>
      <c r="T135"/>
      <c r="U135"/>
      <c r="V135"/>
      <c r="W135"/>
      <c r="X135"/>
    </row>
    <row r="136" spans="2:24" s="120" customFormat="1">
      <c r="B136" s="81"/>
      <c r="C136" s="82"/>
      <c r="D136" s="88"/>
      <c r="E136"/>
      <c r="F136"/>
      <c r="G136"/>
      <c r="I136" s="88"/>
      <c r="J136" s="122"/>
      <c r="K136" s="122"/>
      <c r="L136"/>
      <c r="M136"/>
      <c r="N136"/>
      <c r="O136"/>
      <c r="P136"/>
      <c r="T136"/>
      <c r="U136"/>
      <c r="V136"/>
      <c r="W136"/>
      <c r="X136"/>
    </row>
    <row r="137" spans="2:24" s="120" customFormat="1">
      <c r="B137" s="81"/>
      <c r="C137" s="82"/>
      <c r="D137" s="88"/>
      <c r="E137"/>
      <c r="F137"/>
      <c r="G137"/>
      <c r="I137" s="88"/>
      <c r="J137" s="122"/>
      <c r="K137" s="122"/>
      <c r="L137"/>
      <c r="M137"/>
      <c r="N137"/>
      <c r="O137"/>
      <c r="P137"/>
      <c r="T137"/>
      <c r="U137"/>
      <c r="V137"/>
      <c r="W137"/>
      <c r="X137"/>
    </row>
    <row r="138" spans="2:24" s="120" customFormat="1">
      <c r="B138" s="81"/>
      <c r="C138" s="82"/>
      <c r="D138" s="88"/>
      <c r="E138"/>
      <c r="F138"/>
      <c r="G138"/>
      <c r="I138" s="88"/>
      <c r="J138" s="122"/>
      <c r="K138" s="122"/>
      <c r="L138"/>
      <c r="M138"/>
      <c r="N138"/>
      <c r="O138"/>
      <c r="P138"/>
      <c r="T138"/>
      <c r="U138"/>
      <c r="V138"/>
      <c r="W138"/>
      <c r="X138"/>
    </row>
    <row r="139" spans="2:24" s="120" customFormat="1">
      <c r="B139" s="81"/>
      <c r="C139" s="82"/>
      <c r="D139" s="88"/>
      <c r="E139"/>
      <c r="F139"/>
      <c r="G139"/>
      <c r="I139" s="88"/>
      <c r="J139" s="122"/>
      <c r="K139" s="122"/>
      <c r="L139"/>
      <c r="M139"/>
      <c r="N139"/>
      <c r="O139"/>
      <c r="P139"/>
      <c r="T139"/>
      <c r="U139"/>
      <c r="V139"/>
      <c r="W139"/>
      <c r="X139"/>
    </row>
    <row r="140" spans="2:24" s="120" customFormat="1">
      <c r="B140" s="81"/>
      <c r="C140" s="82"/>
      <c r="D140" s="88"/>
      <c r="E140"/>
      <c r="F140"/>
      <c r="G140"/>
      <c r="I140" s="88"/>
      <c r="J140" s="122"/>
      <c r="K140" s="122"/>
      <c r="L140"/>
      <c r="M140"/>
      <c r="N140"/>
      <c r="O140"/>
      <c r="P140"/>
      <c r="T140"/>
      <c r="U140"/>
      <c r="V140"/>
      <c r="W140"/>
      <c r="X140"/>
    </row>
    <row r="141" spans="2:24" s="120" customFormat="1">
      <c r="B141" s="81"/>
      <c r="C141" s="82"/>
      <c r="D141" s="88"/>
      <c r="E141"/>
      <c r="F141"/>
      <c r="G141"/>
      <c r="I141" s="88"/>
      <c r="J141" s="122"/>
      <c r="K141" s="122"/>
      <c r="L141"/>
      <c r="M141"/>
      <c r="N141"/>
      <c r="O141"/>
      <c r="P141"/>
      <c r="T141"/>
      <c r="U141"/>
      <c r="V141"/>
      <c r="W141"/>
      <c r="X141"/>
    </row>
    <row r="142" spans="2:24" s="120" customFormat="1">
      <c r="B142" s="81"/>
      <c r="C142" s="82"/>
      <c r="D142" s="88"/>
      <c r="E142"/>
      <c r="F142"/>
      <c r="G142"/>
      <c r="I142" s="88"/>
      <c r="J142" s="122"/>
      <c r="K142" s="122"/>
      <c r="L142"/>
      <c r="M142"/>
      <c r="N142"/>
      <c r="O142"/>
      <c r="P142"/>
      <c r="T142"/>
      <c r="U142"/>
      <c r="V142"/>
      <c r="W142"/>
      <c r="X142"/>
    </row>
    <row r="143" spans="2:24" s="120" customFormat="1">
      <c r="B143" s="81"/>
      <c r="C143" s="82"/>
      <c r="D143" s="88"/>
      <c r="E143"/>
      <c r="F143"/>
      <c r="G143"/>
      <c r="I143" s="88"/>
      <c r="J143" s="122"/>
      <c r="K143" s="122"/>
      <c r="L143"/>
      <c r="M143"/>
      <c r="N143"/>
      <c r="O143"/>
      <c r="P143"/>
      <c r="T143"/>
      <c r="U143"/>
      <c r="V143"/>
      <c r="W143"/>
      <c r="X143"/>
    </row>
    <row r="144" spans="2:24" s="120" customFormat="1">
      <c r="B144" s="81"/>
      <c r="C144" s="82"/>
      <c r="D144" s="88"/>
      <c r="E144"/>
      <c r="F144"/>
      <c r="G144"/>
      <c r="I144" s="88"/>
      <c r="J144" s="122"/>
      <c r="K144" s="122"/>
      <c r="L144"/>
      <c r="M144"/>
      <c r="N144"/>
      <c r="O144"/>
      <c r="P144"/>
      <c r="T144"/>
      <c r="U144"/>
      <c r="V144"/>
      <c r="W144"/>
      <c r="X144"/>
    </row>
    <row r="145" spans="2:24" s="120" customFormat="1">
      <c r="B145" s="81"/>
      <c r="C145" s="82"/>
      <c r="D145" s="88"/>
      <c r="E145"/>
      <c r="F145"/>
      <c r="G145"/>
      <c r="I145" s="88"/>
      <c r="J145" s="122"/>
      <c r="K145" s="122"/>
      <c r="L145"/>
      <c r="M145"/>
      <c r="N145"/>
      <c r="O145"/>
      <c r="P145"/>
      <c r="T145"/>
      <c r="U145"/>
      <c r="V145"/>
      <c r="W145"/>
      <c r="X145"/>
    </row>
    <row r="146" spans="2:24" s="120" customFormat="1">
      <c r="B146" s="81"/>
      <c r="C146" s="82"/>
      <c r="D146" s="88"/>
      <c r="E146"/>
      <c r="F146"/>
      <c r="G146"/>
      <c r="I146" s="88"/>
      <c r="J146" s="122"/>
      <c r="K146" s="122"/>
      <c r="L146"/>
      <c r="M146"/>
      <c r="N146"/>
      <c r="O146"/>
      <c r="P146"/>
      <c r="T146"/>
      <c r="U146"/>
      <c r="V146"/>
      <c r="W146"/>
      <c r="X146"/>
    </row>
    <row r="147" spans="2:24" s="120" customFormat="1">
      <c r="B147" s="81"/>
      <c r="C147" s="82"/>
      <c r="D147" s="88"/>
      <c r="E147"/>
      <c r="F147"/>
      <c r="G147"/>
      <c r="I147" s="88"/>
      <c r="J147" s="122"/>
      <c r="K147" s="122"/>
      <c r="L147"/>
      <c r="M147"/>
      <c r="N147"/>
      <c r="O147"/>
      <c r="P147"/>
      <c r="T147"/>
      <c r="U147"/>
      <c r="V147"/>
      <c r="W147"/>
      <c r="X147"/>
    </row>
    <row r="148" spans="2:24" s="120" customFormat="1">
      <c r="B148" s="81"/>
      <c r="C148" s="82"/>
      <c r="D148" s="88"/>
      <c r="E148"/>
      <c r="F148"/>
      <c r="G148"/>
      <c r="I148" s="88"/>
      <c r="J148" s="122"/>
      <c r="K148" s="122"/>
      <c r="L148"/>
      <c r="M148"/>
      <c r="N148"/>
      <c r="O148"/>
      <c r="P148"/>
      <c r="T148"/>
      <c r="U148"/>
      <c r="V148"/>
      <c r="W148"/>
      <c r="X148"/>
    </row>
    <row r="149" spans="2:24" s="120" customFormat="1">
      <c r="B149" s="81"/>
      <c r="C149" s="82"/>
      <c r="D149" s="88"/>
      <c r="E149"/>
      <c r="F149"/>
      <c r="G149"/>
      <c r="I149" s="88"/>
      <c r="J149" s="122"/>
      <c r="K149" s="122"/>
      <c r="L149"/>
      <c r="M149"/>
      <c r="N149"/>
      <c r="O149"/>
      <c r="P149"/>
      <c r="T149"/>
      <c r="U149"/>
      <c r="V149"/>
      <c r="W149"/>
      <c r="X149"/>
    </row>
    <row r="150" spans="2:24" s="120" customFormat="1">
      <c r="B150" s="81"/>
      <c r="C150" s="82"/>
      <c r="D150" s="88"/>
      <c r="E150"/>
      <c r="F150"/>
      <c r="G150"/>
      <c r="I150" s="88"/>
      <c r="J150" s="122"/>
      <c r="K150" s="122"/>
      <c r="L150"/>
      <c r="M150"/>
      <c r="N150"/>
      <c r="O150"/>
      <c r="P150"/>
      <c r="T150"/>
      <c r="U150"/>
      <c r="V150"/>
      <c r="W150"/>
      <c r="X150"/>
    </row>
    <row r="151" spans="2:24" s="120" customFormat="1">
      <c r="B151" s="81"/>
      <c r="C151" s="82"/>
      <c r="D151" s="88"/>
      <c r="E151"/>
      <c r="F151"/>
      <c r="G151"/>
      <c r="I151" s="88"/>
      <c r="J151" s="122"/>
      <c r="K151" s="122"/>
      <c r="L151"/>
      <c r="M151"/>
      <c r="N151"/>
      <c r="O151"/>
      <c r="P151"/>
      <c r="T151"/>
      <c r="U151"/>
      <c r="V151"/>
      <c r="W151"/>
      <c r="X151"/>
    </row>
    <row r="152" spans="2:24" s="120" customFormat="1">
      <c r="B152" s="81"/>
      <c r="C152" s="82"/>
      <c r="D152" s="88"/>
      <c r="E152"/>
      <c r="F152"/>
      <c r="G152"/>
      <c r="I152" s="88"/>
      <c r="J152" s="122"/>
      <c r="K152" s="122"/>
      <c r="L152"/>
      <c r="M152"/>
      <c r="N152"/>
      <c r="O152"/>
      <c r="P152"/>
      <c r="T152"/>
      <c r="U152"/>
      <c r="V152"/>
      <c r="W152"/>
      <c r="X152"/>
    </row>
    <row r="153" spans="2:24" s="120" customFormat="1">
      <c r="B153" s="81"/>
      <c r="C153" s="82"/>
      <c r="D153" s="88"/>
      <c r="E153"/>
      <c r="F153"/>
      <c r="G153"/>
      <c r="I153" s="88"/>
      <c r="J153" s="122"/>
      <c r="K153" s="122"/>
      <c r="L153"/>
      <c r="M153"/>
      <c r="N153"/>
      <c r="O153"/>
      <c r="P153"/>
      <c r="T153"/>
      <c r="U153"/>
      <c r="V153"/>
      <c r="W153"/>
      <c r="X153"/>
    </row>
    <row r="154" spans="2:24" s="120" customFormat="1">
      <c r="B154" s="81"/>
      <c r="C154" s="82"/>
      <c r="D154" s="88"/>
      <c r="E154"/>
      <c r="F154"/>
      <c r="G154"/>
      <c r="I154" s="88"/>
      <c r="J154" s="122"/>
      <c r="K154" s="122"/>
      <c r="L154"/>
      <c r="M154"/>
      <c r="N154"/>
      <c r="O154"/>
      <c r="P154"/>
      <c r="T154"/>
      <c r="U154"/>
      <c r="V154"/>
      <c r="W154"/>
      <c r="X154"/>
    </row>
    <row r="155" spans="2:24" s="120" customFormat="1">
      <c r="B155" s="81"/>
      <c r="C155" s="82"/>
      <c r="D155" s="88"/>
      <c r="E155"/>
      <c r="F155"/>
      <c r="G155"/>
      <c r="I155" s="88"/>
      <c r="J155" s="122"/>
      <c r="K155" s="122"/>
      <c r="L155"/>
      <c r="M155"/>
      <c r="N155"/>
      <c r="O155"/>
      <c r="P155"/>
      <c r="T155"/>
      <c r="U155"/>
      <c r="V155"/>
      <c r="W155"/>
      <c r="X155"/>
    </row>
    <row r="156" spans="2:24" s="120" customFormat="1">
      <c r="B156" s="81"/>
      <c r="C156" s="82"/>
      <c r="D156" s="88"/>
      <c r="E156"/>
      <c r="F156"/>
      <c r="G156"/>
      <c r="I156" s="88"/>
      <c r="J156" s="122"/>
      <c r="K156" s="122"/>
      <c r="L156"/>
      <c r="M156"/>
      <c r="N156"/>
      <c r="O156"/>
      <c r="P156"/>
      <c r="T156"/>
      <c r="U156"/>
      <c r="V156"/>
      <c r="W156"/>
      <c r="X156"/>
    </row>
    <row r="157" spans="2:24" s="120" customFormat="1">
      <c r="B157" s="81"/>
      <c r="C157" s="82"/>
      <c r="D157" s="88"/>
      <c r="E157"/>
      <c r="F157"/>
      <c r="G157"/>
      <c r="I157" s="88"/>
      <c r="J157" s="122"/>
      <c r="K157" s="122"/>
      <c r="L157"/>
      <c r="M157"/>
      <c r="N157"/>
      <c r="O157"/>
      <c r="P157"/>
      <c r="T157"/>
      <c r="U157"/>
      <c r="V157"/>
      <c r="W157"/>
      <c r="X157"/>
    </row>
    <row r="158" spans="2:24" s="120" customFormat="1">
      <c r="B158" s="81"/>
      <c r="C158" s="82"/>
      <c r="D158" s="88"/>
      <c r="E158"/>
      <c r="F158"/>
      <c r="G158"/>
      <c r="I158" s="88"/>
      <c r="J158" s="122"/>
      <c r="K158" s="122"/>
      <c r="L158"/>
      <c r="M158"/>
      <c r="N158"/>
      <c r="O158"/>
      <c r="P158"/>
      <c r="T158"/>
      <c r="U158"/>
      <c r="V158"/>
      <c r="W158"/>
      <c r="X158"/>
    </row>
    <row r="159" spans="2:24" s="120" customFormat="1">
      <c r="B159" s="81"/>
      <c r="C159" s="82"/>
      <c r="D159" s="88"/>
      <c r="E159"/>
      <c r="F159"/>
      <c r="G159"/>
      <c r="I159" s="88"/>
      <c r="J159" s="122"/>
      <c r="K159" s="122"/>
      <c r="L159"/>
      <c r="M159"/>
      <c r="N159"/>
      <c r="O159"/>
      <c r="P159"/>
      <c r="T159"/>
      <c r="U159"/>
      <c r="V159"/>
      <c r="W159"/>
      <c r="X159"/>
    </row>
    <row r="160" spans="2:24" s="120" customFormat="1">
      <c r="B160" s="81"/>
      <c r="C160" s="82"/>
      <c r="D160" s="88"/>
      <c r="E160"/>
      <c r="F160"/>
      <c r="G160"/>
      <c r="I160" s="88"/>
      <c r="J160" s="122"/>
      <c r="K160" s="122"/>
      <c r="L160"/>
      <c r="M160"/>
      <c r="N160"/>
      <c r="O160"/>
      <c r="P160"/>
      <c r="T160"/>
      <c r="U160"/>
      <c r="V160"/>
      <c r="W160"/>
      <c r="X160"/>
    </row>
    <row r="161" spans="2:24" s="120" customFormat="1">
      <c r="B161" s="81"/>
      <c r="C161" s="82"/>
      <c r="D161" s="88"/>
      <c r="E161"/>
      <c r="F161"/>
      <c r="G161"/>
      <c r="I161" s="88"/>
      <c r="J161" s="122"/>
      <c r="K161" s="122"/>
      <c r="L161"/>
      <c r="M161"/>
      <c r="N161"/>
      <c r="O161"/>
      <c r="P161"/>
      <c r="T161"/>
      <c r="U161"/>
      <c r="V161"/>
      <c r="W161"/>
      <c r="X161"/>
    </row>
    <row r="162" spans="2:24" s="120" customFormat="1">
      <c r="B162" s="81"/>
      <c r="C162" s="82"/>
      <c r="D162" s="88"/>
      <c r="E162"/>
      <c r="F162"/>
      <c r="G162"/>
      <c r="I162" s="88"/>
      <c r="J162" s="122"/>
      <c r="K162" s="122"/>
      <c r="L162"/>
      <c r="M162"/>
      <c r="N162"/>
      <c r="O162"/>
      <c r="P162"/>
      <c r="T162"/>
      <c r="U162"/>
      <c r="V162"/>
      <c r="W162"/>
      <c r="X162"/>
    </row>
    <row r="163" spans="2:24" s="120" customFormat="1">
      <c r="B163" s="81"/>
      <c r="C163" s="82"/>
      <c r="D163" s="88"/>
      <c r="E163"/>
      <c r="F163"/>
      <c r="G163"/>
      <c r="I163" s="88"/>
      <c r="J163" s="122"/>
      <c r="K163" s="122"/>
      <c r="L163"/>
      <c r="M163"/>
      <c r="N163"/>
      <c r="O163"/>
      <c r="P163"/>
      <c r="T163"/>
      <c r="U163"/>
      <c r="V163"/>
      <c r="W163"/>
      <c r="X163"/>
    </row>
    <row r="164" spans="2:24" s="120" customFormat="1">
      <c r="B164" s="81"/>
      <c r="C164" s="82"/>
      <c r="D164" s="88"/>
      <c r="E164"/>
      <c r="F164"/>
      <c r="G164"/>
      <c r="I164" s="88"/>
      <c r="J164" s="122"/>
      <c r="K164" s="122"/>
      <c r="L164"/>
      <c r="M164"/>
      <c r="N164"/>
      <c r="O164"/>
      <c r="P164"/>
      <c r="T164"/>
      <c r="U164"/>
      <c r="V164"/>
      <c r="W164"/>
      <c r="X164"/>
    </row>
    <row r="165" spans="2:24" s="120" customFormat="1">
      <c r="B165" s="81"/>
      <c r="C165" s="82"/>
      <c r="D165" s="88"/>
      <c r="E165"/>
      <c r="F165"/>
      <c r="G165"/>
      <c r="I165" s="88"/>
      <c r="J165" s="122"/>
      <c r="K165" s="122"/>
      <c r="L165"/>
      <c r="M165"/>
      <c r="N165"/>
      <c r="O165"/>
      <c r="P165"/>
      <c r="T165"/>
      <c r="U165"/>
      <c r="V165"/>
      <c r="W165"/>
      <c r="X165"/>
    </row>
    <row r="166" spans="2:24" s="120" customFormat="1">
      <c r="B166" s="81"/>
      <c r="C166" s="82"/>
      <c r="D166" s="88"/>
      <c r="E166"/>
      <c r="F166"/>
      <c r="G166"/>
      <c r="I166" s="88"/>
      <c r="J166" s="122"/>
      <c r="K166" s="122"/>
      <c r="L166"/>
      <c r="M166"/>
      <c r="N166"/>
      <c r="O166"/>
      <c r="P166"/>
      <c r="T166"/>
      <c r="U166"/>
      <c r="V166"/>
      <c r="W166"/>
      <c r="X166"/>
    </row>
    <row r="167" spans="2:24" s="120" customFormat="1">
      <c r="B167" s="81"/>
      <c r="C167" s="82"/>
      <c r="D167" s="88"/>
      <c r="E167"/>
      <c r="F167"/>
      <c r="G167"/>
      <c r="H167" s="88"/>
      <c r="I167" s="88"/>
      <c r="J167" s="88"/>
      <c r="K167" s="88"/>
      <c r="L167" s="88"/>
      <c r="M167"/>
      <c r="N167"/>
      <c r="O167"/>
      <c r="P167"/>
      <c r="Q167" s="88"/>
      <c r="R167" s="122"/>
      <c r="S167" s="122"/>
      <c r="T167"/>
      <c r="V167"/>
      <c r="W167" s="95"/>
      <c r="X167"/>
    </row>
    <row r="168" spans="2:24" s="120" customFormat="1">
      <c r="B168" s="81"/>
      <c r="C168" s="82"/>
      <c r="D168" s="88"/>
      <c r="E168"/>
      <c r="F168"/>
      <c r="G168"/>
      <c r="H168" s="88"/>
      <c r="I168" s="88"/>
      <c r="J168" s="88"/>
      <c r="K168" s="88"/>
      <c r="L168" s="88"/>
      <c r="M168"/>
      <c r="N168"/>
      <c r="O168"/>
      <c r="P168"/>
      <c r="Q168" s="88"/>
      <c r="R168" s="122"/>
      <c r="S168" s="122"/>
      <c r="T168"/>
      <c r="V168"/>
      <c r="W168" s="95"/>
      <c r="X168"/>
    </row>
    <row r="169" spans="2:24" s="120" customFormat="1">
      <c r="B169" s="81"/>
      <c r="C169" s="82"/>
      <c r="D169" s="88"/>
      <c r="E169"/>
      <c r="F169"/>
      <c r="G169"/>
      <c r="H169" s="88"/>
      <c r="I169" s="88"/>
      <c r="J169" s="88"/>
      <c r="K169" s="88"/>
      <c r="L169" s="88"/>
      <c r="M169"/>
      <c r="N169"/>
      <c r="O169"/>
      <c r="P169"/>
      <c r="Q169" s="88"/>
      <c r="R169" s="122"/>
      <c r="S169" s="122"/>
      <c r="T169"/>
      <c r="V169"/>
      <c r="W169" s="95"/>
      <c r="X169"/>
    </row>
    <row r="170" spans="2:24" s="120" customFormat="1">
      <c r="B170" s="81"/>
      <c r="C170" s="82"/>
      <c r="D170" s="88"/>
      <c r="E170" s="95"/>
      <c r="F170" s="95"/>
      <c r="G170"/>
      <c r="H170" s="88"/>
      <c r="I170" s="88"/>
      <c r="J170" s="88"/>
      <c r="K170" s="88"/>
      <c r="L170" s="88"/>
      <c r="M170"/>
      <c r="N170"/>
      <c r="O170"/>
      <c r="P170"/>
      <c r="Q170" s="88"/>
      <c r="R170" s="122"/>
      <c r="S170" s="122"/>
      <c r="T170"/>
      <c r="V170"/>
      <c r="W170" s="95"/>
      <c r="X170"/>
    </row>
    <row r="171" spans="2:24" s="120" customFormat="1">
      <c r="B171" s="81"/>
      <c r="C171" s="82"/>
      <c r="D171" s="88"/>
      <c r="E171" s="95"/>
      <c r="F171" s="95"/>
      <c r="G171"/>
      <c r="H171" s="88"/>
      <c r="I171" s="88"/>
      <c r="J171" s="88"/>
      <c r="K171" s="88"/>
      <c r="L171" s="88"/>
      <c r="M171"/>
      <c r="N171"/>
      <c r="O171"/>
      <c r="P171"/>
      <c r="Q171" s="88"/>
      <c r="R171" s="122"/>
      <c r="S171" s="122"/>
      <c r="T171"/>
      <c r="V171"/>
      <c r="W171" s="95"/>
      <c r="X171"/>
    </row>
    <row r="172" spans="2:24" s="120" customFormat="1">
      <c r="B172" s="81"/>
      <c r="C172" s="82"/>
      <c r="D172" s="88"/>
      <c r="E172" s="95"/>
      <c r="F172" s="95"/>
      <c r="G172"/>
      <c r="H172" s="88"/>
      <c r="I172" s="88"/>
      <c r="J172" s="88"/>
      <c r="K172" s="88"/>
      <c r="L172" s="88"/>
      <c r="M172"/>
      <c r="N172"/>
      <c r="O172"/>
      <c r="P172"/>
      <c r="Q172" s="88"/>
      <c r="R172" s="122"/>
      <c r="S172" s="122"/>
      <c r="T172"/>
      <c r="V172"/>
      <c r="W172" s="95"/>
      <c r="X172"/>
    </row>
    <row r="173" spans="2:24" s="120" customFormat="1">
      <c r="B173" s="81"/>
      <c r="C173" s="82"/>
      <c r="D173" s="88"/>
      <c r="E173" s="95"/>
      <c r="F173" s="95"/>
      <c r="G173"/>
      <c r="H173" s="88"/>
      <c r="I173" s="88"/>
      <c r="J173" s="88"/>
      <c r="K173" s="88"/>
      <c r="L173" s="88"/>
      <c r="M173"/>
      <c r="N173"/>
      <c r="O173"/>
      <c r="P173"/>
      <c r="Q173" s="88"/>
      <c r="R173" s="122"/>
      <c r="S173" s="122"/>
      <c r="T173"/>
      <c r="V173"/>
      <c r="W173" s="95"/>
      <c r="X173"/>
    </row>
    <row r="174" spans="2:24" s="120" customFormat="1">
      <c r="B174" s="81"/>
      <c r="C174" s="82"/>
      <c r="D174" s="88"/>
      <c r="E174" s="95"/>
      <c r="F174" s="95"/>
      <c r="G174"/>
      <c r="H174" s="88"/>
      <c r="I174" s="88"/>
      <c r="J174" s="88"/>
      <c r="K174" s="88"/>
      <c r="L174" s="88"/>
      <c r="M174"/>
      <c r="N174"/>
      <c r="O174"/>
      <c r="P174"/>
      <c r="Q174" s="88"/>
      <c r="R174" s="122"/>
      <c r="S174" s="122"/>
      <c r="T174"/>
      <c r="V174"/>
      <c r="W174" s="95"/>
      <c r="X174"/>
    </row>
    <row r="175" spans="2:24" s="120" customFormat="1">
      <c r="B175" s="81"/>
      <c r="C175" s="82"/>
      <c r="D175" s="88"/>
      <c r="E175" s="95"/>
      <c r="F175" s="95"/>
      <c r="G175"/>
      <c r="H175" s="88"/>
      <c r="I175" s="88"/>
      <c r="J175" s="88"/>
      <c r="K175" s="88"/>
      <c r="L175" s="88"/>
      <c r="M175"/>
      <c r="N175"/>
      <c r="O175"/>
      <c r="P175"/>
      <c r="Q175" s="88"/>
      <c r="R175" s="122"/>
      <c r="S175" s="122"/>
      <c r="T175"/>
      <c r="V175"/>
      <c r="W175" s="95"/>
      <c r="X175"/>
    </row>
    <row r="176" spans="2:24" s="120" customFormat="1">
      <c r="B176" s="81"/>
      <c r="C176" s="82"/>
      <c r="D176" s="88"/>
      <c r="E176" s="95"/>
      <c r="F176" s="95"/>
      <c r="G176"/>
      <c r="H176" s="88"/>
      <c r="I176" s="88"/>
      <c r="J176" s="88"/>
      <c r="K176" s="88"/>
      <c r="L176" s="88"/>
      <c r="M176"/>
      <c r="N176"/>
      <c r="O176"/>
      <c r="P176"/>
      <c r="Q176" s="88"/>
      <c r="R176" s="122"/>
      <c r="S176" s="122"/>
      <c r="T176"/>
      <c r="V176"/>
      <c r="W176" s="95"/>
      <c r="X176"/>
    </row>
    <row r="177" spans="2:24" s="120" customFormat="1">
      <c r="B177" s="81"/>
      <c r="C177" s="82"/>
      <c r="D177" s="88"/>
      <c r="E177" s="95"/>
      <c r="F177" s="95"/>
      <c r="G177"/>
      <c r="H177" s="88"/>
      <c r="I177" s="88"/>
      <c r="J177" s="88"/>
      <c r="K177" s="88"/>
      <c r="L177" s="88"/>
      <c r="M177"/>
      <c r="N177"/>
      <c r="O177"/>
      <c r="P177"/>
      <c r="Q177" s="88"/>
      <c r="R177" s="122"/>
      <c r="S177" s="122"/>
      <c r="T177"/>
      <c r="V177"/>
      <c r="W177" s="95"/>
      <c r="X177"/>
    </row>
    <row r="178" spans="2:24" s="120" customFormat="1">
      <c r="B178" s="81"/>
      <c r="C178" s="82"/>
      <c r="D178" s="88"/>
      <c r="E178" s="95"/>
      <c r="F178" s="95"/>
      <c r="G178"/>
      <c r="H178" s="88"/>
      <c r="I178" s="88"/>
      <c r="J178" s="88"/>
      <c r="K178" s="88"/>
      <c r="L178" s="88"/>
      <c r="M178"/>
      <c r="N178"/>
      <c r="O178"/>
      <c r="P178"/>
      <c r="Q178" s="88"/>
      <c r="R178" s="122"/>
      <c r="S178" s="122"/>
      <c r="T178"/>
      <c r="V178"/>
      <c r="W178" s="95"/>
      <c r="X178"/>
    </row>
    <row r="179" spans="2:24" s="120" customFormat="1">
      <c r="B179" s="81"/>
      <c r="C179" s="82"/>
      <c r="D179" s="88"/>
      <c r="E179" s="95"/>
      <c r="F179" s="95"/>
      <c r="G179"/>
      <c r="H179" s="88"/>
      <c r="I179" s="88"/>
      <c r="J179" s="88"/>
      <c r="K179" s="88"/>
      <c r="L179" s="88"/>
      <c r="M179"/>
      <c r="N179"/>
      <c r="O179"/>
      <c r="P179"/>
      <c r="Q179" s="88"/>
      <c r="R179" s="122"/>
      <c r="S179" s="122"/>
      <c r="T179"/>
      <c r="V179"/>
      <c r="W179" s="95"/>
      <c r="X179"/>
    </row>
    <row r="180" spans="2:24" s="120" customFormat="1">
      <c r="B180" s="81"/>
      <c r="C180" s="82"/>
      <c r="D180" s="88"/>
      <c r="E180" s="95"/>
      <c r="F180" s="95"/>
      <c r="G180"/>
      <c r="H180" s="88"/>
      <c r="I180" s="88"/>
      <c r="J180" s="88"/>
      <c r="K180" s="88"/>
      <c r="L180" s="88"/>
      <c r="M180"/>
      <c r="N180"/>
      <c r="O180"/>
      <c r="P180"/>
      <c r="Q180" s="88"/>
      <c r="R180" s="122"/>
      <c r="S180" s="122"/>
      <c r="T180"/>
      <c r="V180"/>
      <c r="W180" s="95"/>
      <c r="X180"/>
    </row>
    <row r="181" spans="2:24" s="120" customFormat="1">
      <c r="B181" s="81"/>
      <c r="C181" s="82"/>
      <c r="D181" s="88"/>
      <c r="E181" s="95"/>
      <c r="F181" s="95"/>
      <c r="G181"/>
      <c r="H181" s="88"/>
      <c r="I181" s="88"/>
      <c r="J181" s="88"/>
      <c r="K181" s="88"/>
      <c r="L181" s="88"/>
      <c r="M181"/>
      <c r="N181"/>
      <c r="O181"/>
      <c r="P181"/>
      <c r="Q181" s="88"/>
      <c r="R181" s="122"/>
      <c r="S181" s="122"/>
      <c r="T181"/>
      <c r="V181"/>
      <c r="W181" s="95"/>
      <c r="X181"/>
    </row>
    <row r="182" spans="2:24" s="120" customFormat="1">
      <c r="B182" s="81"/>
      <c r="C182" s="82"/>
      <c r="D182" s="88"/>
      <c r="E182" s="95"/>
      <c r="F182" s="95"/>
      <c r="G182"/>
      <c r="H182" s="88"/>
      <c r="I182" s="88"/>
      <c r="J182" s="88"/>
      <c r="K182" s="88"/>
      <c r="L182" s="88"/>
      <c r="M182"/>
      <c r="N182"/>
      <c r="O182"/>
      <c r="P182"/>
      <c r="Q182" s="88"/>
      <c r="R182" s="122"/>
      <c r="S182" s="122"/>
      <c r="T182"/>
      <c r="V182"/>
      <c r="W182" s="95"/>
      <c r="X182"/>
    </row>
    <row r="183" spans="2:24" s="120" customFormat="1">
      <c r="B183" s="81"/>
      <c r="C183" s="82"/>
      <c r="D183" s="88"/>
      <c r="E183" s="95"/>
      <c r="F183" s="95"/>
      <c r="G183"/>
      <c r="H183" s="88"/>
      <c r="I183" s="88"/>
      <c r="J183" s="88"/>
      <c r="K183" s="88"/>
      <c r="L183" s="88"/>
      <c r="M183"/>
      <c r="N183"/>
      <c r="O183"/>
      <c r="P183"/>
      <c r="Q183" s="88"/>
      <c r="R183" s="122"/>
      <c r="S183" s="122"/>
      <c r="T183"/>
      <c r="V183"/>
      <c r="W183" s="95"/>
      <c r="X183"/>
    </row>
    <row r="184" spans="2:24" s="120" customFormat="1">
      <c r="B184" s="81"/>
      <c r="C184" s="82"/>
      <c r="D184" s="88"/>
      <c r="E184" s="95"/>
      <c r="F184" s="95"/>
      <c r="G184"/>
      <c r="H184" s="88"/>
      <c r="I184" s="88"/>
      <c r="J184" s="88"/>
      <c r="K184" s="88"/>
      <c r="L184" s="88"/>
      <c r="M184"/>
      <c r="N184"/>
      <c r="O184"/>
      <c r="P184"/>
      <c r="Q184" s="88"/>
      <c r="R184" s="122"/>
      <c r="S184" s="122"/>
      <c r="T184"/>
      <c r="V184"/>
      <c r="W184" s="95"/>
      <c r="X184"/>
    </row>
    <row r="185" spans="2:24" s="120" customFormat="1">
      <c r="B185" s="81"/>
      <c r="C185" s="82"/>
      <c r="D185" s="88"/>
      <c r="E185" s="95"/>
      <c r="F185" s="95"/>
      <c r="G185"/>
      <c r="H185" s="88"/>
      <c r="I185" s="88"/>
      <c r="J185" s="88"/>
      <c r="K185" s="88"/>
      <c r="L185" s="88"/>
      <c r="M185"/>
      <c r="N185"/>
      <c r="O185"/>
      <c r="P185"/>
      <c r="Q185" s="88"/>
      <c r="R185" s="122"/>
      <c r="S185" s="122"/>
      <c r="T185"/>
      <c r="V185"/>
      <c r="W185" s="95"/>
      <c r="X185"/>
    </row>
    <row r="186" spans="2:24" s="120" customFormat="1">
      <c r="B186" s="81"/>
      <c r="C186" s="82"/>
      <c r="D186" s="88"/>
      <c r="E186" s="95"/>
      <c r="F186" s="95"/>
      <c r="G186"/>
      <c r="H186" s="88"/>
      <c r="I186" s="88"/>
      <c r="J186" s="88"/>
      <c r="K186" s="88"/>
      <c r="L186" s="88"/>
      <c r="M186"/>
      <c r="N186"/>
      <c r="O186"/>
      <c r="P186"/>
      <c r="Q186" s="88"/>
      <c r="R186" s="122"/>
      <c r="S186" s="122"/>
      <c r="T186"/>
      <c r="V186"/>
      <c r="W186" s="95"/>
      <c r="X186"/>
    </row>
    <row r="187" spans="2:24" s="120" customFormat="1">
      <c r="B187" s="81"/>
      <c r="C187" s="82"/>
      <c r="D187" s="88"/>
      <c r="E187" s="95"/>
      <c r="F187" s="95"/>
      <c r="G187"/>
      <c r="H187" s="88"/>
      <c r="I187" s="88"/>
      <c r="J187" s="88"/>
      <c r="K187" s="88"/>
      <c r="L187" s="88"/>
      <c r="M187"/>
      <c r="N187"/>
      <c r="O187"/>
      <c r="P187"/>
      <c r="Q187" s="88"/>
      <c r="R187" s="122"/>
      <c r="S187" s="122"/>
      <c r="T187"/>
      <c r="V187"/>
      <c r="W187" s="95"/>
      <c r="X187"/>
    </row>
    <row r="188" spans="2:24" s="120" customFormat="1">
      <c r="B188" s="81"/>
      <c r="C188" s="82"/>
      <c r="D188" s="88"/>
      <c r="E188" s="95"/>
      <c r="F188" s="95"/>
      <c r="G188"/>
      <c r="H188" s="88"/>
      <c r="I188" s="88"/>
      <c r="J188" s="88"/>
      <c r="K188" s="88"/>
      <c r="L188" s="88"/>
      <c r="M188"/>
      <c r="N188"/>
      <c r="O188"/>
      <c r="P188"/>
      <c r="Q188" s="88"/>
      <c r="R188" s="122"/>
      <c r="S188" s="122"/>
      <c r="T188"/>
      <c r="V188"/>
      <c r="W188" s="95"/>
      <c r="X188"/>
    </row>
    <row r="189" spans="2:24" s="120" customFormat="1">
      <c r="B189" s="81"/>
      <c r="C189" s="82"/>
      <c r="D189" s="88"/>
      <c r="E189" s="95"/>
      <c r="F189" s="95"/>
      <c r="G189"/>
      <c r="H189" s="88"/>
      <c r="I189" s="88"/>
      <c r="J189" s="88"/>
      <c r="K189" s="88"/>
      <c r="L189" s="88"/>
      <c r="M189"/>
      <c r="N189"/>
      <c r="O189"/>
      <c r="P189"/>
      <c r="Q189" s="88"/>
      <c r="R189" s="122"/>
      <c r="S189" s="122"/>
      <c r="T189"/>
      <c r="V189"/>
      <c r="W189" s="95"/>
      <c r="X189"/>
    </row>
    <row r="190" spans="2:24" s="120" customFormat="1">
      <c r="B190" s="81"/>
      <c r="C190" s="82"/>
      <c r="D190" s="88"/>
      <c r="E190" s="95"/>
      <c r="F190" s="95"/>
      <c r="G190"/>
      <c r="H190" s="88"/>
      <c r="I190" s="88"/>
      <c r="J190" s="88"/>
      <c r="K190" s="88"/>
      <c r="L190" s="88"/>
      <c r="M190"/>
      <c r="N190"/>
      <c r="O190"/>
      <c r="P190"/>
      <c r="Q190" s="88"/>
      <c r="R190" s="122"/>
      <c r="S190" s="122"/>
      <c r="T190"/>
      <c r="V190"/>
      <c r="W190" s="95"/>
      <c r="X190"/>
    </row>
    <row r="191" spans="2:24" s="120" customFormat="1">
      <c r="B191" s="81"/>
      <c r="C191" s="82"/>
      <c r="D191" s="88"/>
      <c r="E191" s="95"/>
      <c r="F191" s="95"/>
      <c r="G191"/>
      <c r="H191" s="88"/>
      <c r="I191" s="88"/>
      <c r="J191" s="88"/>
      <c r="K191" s="88"/>
      <c r="L191" s="88"/>
      <c r="M191"/>
      <c r="N191"/>
      <c r="O191"/>
      <c r="P191"/>
      <c r="Q191" s="88"/>
      <c r="R191" s="122"/>
      <c r="S191" s="122"/>
      <c r="T191"/>
      <c r="V191"/>
      <c r="W191" s="95"/>
      <c r="X191"/>
    </row>
    <row r="192" spans="2:24" s="120" customFormat="1">
      <c r="B192" s="81"/>
      <c r="C192" s="82"/>
      <c r="D192" s="88"/>
      <c r="E192" s="95"/>
      <c r="F192" s="95"/>
      <c r="G192"/>
      <c r="H192" s="88"/>
      <c r="I192" s="88"/>
      <c r="J192" s="88"/>
      <c r="K192" s="88"/>
      <c r="L192" s="88"/>
      <c r="M192"/>
      <c r="N192"/>
      <c r="O192"/>
      <c r="P192"/>
      <c r="Q192" s="88"/>
      <c r="R192" s="122"/>
      <c r="S192" s="122"/>
      <c r="T192"/>
      <c r="V192"/>
      <c r="W192" s="95"/>
      <c r="X192"/>
    </row>
    <row r="193" spans="2:24" s="120" customFormat="1">
      <c r="B193" s="81"/>
      <c r="C193" s="82"/>
      <c r="D193" s="88"/>
      <c r="E193" s="95"/>
      <c r="F193" s="95"/>
      <c r="G193"/>
      <c r="H193" s="88"/>
      <c r="I193" s="88"/>
      <c r="J193" s="88"/>
      <c r="K193" s="88"/>
      <c r="L193" s="88"/>
      <c r="M193"/>
      <c r="N193"/>
      <c r="O193"/>
      <c r="P193"/>
      <c r="Q193" s="88"/>
      <c r="R193" s="122"/>
      <c r="S193" s="122"/>
      <c r="T193"/>
      <c r="V193"/>
      <c r="W193" s="95"/>
      <c r="X193"/>
    </row>
    <row r="194" spans="2:24" s="120" customFormat="1">
      <c r="B194" s="81"/>
      <c r="C194" s="82"/>
      <c r="D194" s="88"/>
      <c r="E194" s="95"/>
      <c r="F194" s="95"/>
      <c r="G194"/>
      <c r="H194" s="88"/>
      <c r="I194" s="88"/>
      <c r="J194" s="88"/>
      <c r="K194" s="88"/>
      <c r="L194" s="88"/>
      <c r="M194"/>
      <c r="N194"/>
      <c r="O194"/>
      <c r="P194"/>
      <c r="Q194" s="88"/>
      <c r="R194" s="122"/>
      <c r="S194" s="122"/>
      <c r="T194"/>
      <c r="V194"/>
      <c r="W194" s="95"/>
      <c r="X194"/>
    </row>
    <row r="195" spans="2:24" s="120" customFormat="1">
      <c r="B195" s="81"/>
      <c r="C195" s="82"/>
      <c r="D195" s="88"/>
      <c r="E195" s="95"/>
      <c r="F195" s="95"/>
      <c r="G195"/>
      <c r="H195" s="88"/>
      <c r="I195" s="88"/>
      <c r="J195" s="88"/>
      <c r="K195" s="88"/>
      <c r="L195" s="88"/>
      <c r="M195"/>
      <c r="N195"/>
      <c r="O195"/>
      <c r="P195"/>
      <c r="Q195" s="88"/>
      <c r="R195" s="122"/>
      <c r="S195" s="122"/>
      <c r="T195"/>
      <c r="V195"/>
      <c r="W195" s="95"/>
      <c r="X195"/>
    </row>
    <row r="196" spans="2:24" s="120" customFormat="1">
      <c r="B196" s="81"/>
      <c r="C196" s="82"/>
      <c r="D196" s="88"/>
      <c r="E196" s="95"/>
      <c r="F196" s="95"/>
      <c r="G196"/>
      <c r="H196" s="88"/>
      <c r="I196" s="88"/>
      <c r="J196" s="88"/>
      <c r="K196" s="88"/>
      <c r="L196" s="88"/>
      <c r="M196"/>
      <c r="N196"/>
      <c r="O196"/>
      <c r="P196"/>
      <c r="Q196" s="88"/>
      <c r="R196" s="122"/>
      <c r="S196" s="122"/>
      <c r="T196"/>
      <c r="V196"/>
      <c r="W196" s="95"/>
      <c r="X196"/>
    </row>
    <row r="197" spans="2:24" s="120" customFormat="1">
      <c r="B197" s="81"/>
      <c r="C197" s="82"/>
      <c r="D197" s="88"/>
      <c r="E197" s="95"/>
      <c r="F197" s="95"/>
      <c r="G197"/>
      <c r="H197" s="88"/>
      <c r="I197" s="88"/>
      <c r="J197" s="88"/>
      <c r="K197" s="88"/>
      <c r="L197" s="88"/>
      <c r="M197"/>
      <c r="N197"/>
      <c r="O197"/>
      <c r="P197"/>
      <c r="Q197" s="88"/>
      <c r="R197" s="122"/>
      <c r="S197" s="122"/>
      <c r="T197"/>
      <c r="V197"/>
      <c r="W197" s="95"/>
      <c r="X197"/>
    </row>
    <row r="198" spans="2:24" s="120" customFormat="1">
      <c r="B198" s="81"/>
      <c r="C198" s="82"/>
      <c r="D198" s="88"/>
      <c r="E198" s="95"/>
      <c r="F198" s="95"/>
      <c r="G198"/>
      <c r="H198" s="88"/>
      <c r="I198" s="88"/>
      <c r="J198" s="88"/>
      <c r="K198" s="88"/>
      <c r="L198" s="88"/>
      <c r="M198"/>
      <c r="N198"/>
      <c r="O198"/>
      <c r="P198"/>
      <c r="Q198" s="88"/>
      <c r="R198" s="122"/>
      <c r="S198" s="122"/>
      <c r="T198"/>
      <c r="V198"/>
      <c r="W198" s="95"/>
      <c r="X198"/>
    </row>
    <row r="199" spans="2:24" s="120" customFormat="1">
      <c r="B199" s="81"/>
      <c r="C199" s="82"/>
      <c r="D199" s="88"/>
      <c r="E199" s="95"/>
      <c r="F199" s="95"/>
      <c r="G199"/>
      <c r="H199" s="88"/>
      <c r="I199" s="88"/>
      <c r="J199" s="88"/>
      <c r="K199" s="88"/>
      <c r="L199" s="88"/>
      <c r="M199"/>
      <c r="N199"/>
      <c r="O199"/>
      <c r="P199"/>
      <c r="Q199" s="88"/>
      <c r="R199" s="122"/>
      <c r="S199" s="122"/>
      <c r="T199"/>
      <c r="V199"/>
      <c r="W199" s="95"/>
      <c r="X199"/>
    </row>
    <row r="200" spans="2:24" s="120" customFormat="1">
      <c r="B200" s="81"/>
      <c r="C200" s="82"/>
      <c r="D200" s="88"/>
      <c r="E200" s="95"/>
      <c r="F200" s="95"/>
      <c r="G200"/>
      <c r="H200" s="88"/>
      <c r="I200" s="88"/>
      <c r="J200" s="88"/>
      <c r="K200" s="88"/>
      <c r="L200" s="88"/>
      <c r="M200"/>
      <c r="N200"/>
      <c r="O200"/>
      <c r="P200"/>
      <c r="Q200" s="88"/>
      <c r="R200" s="122"/>
      <c r="S200" s="122"/>
      <c r="T200"/>
      <c r="V200"/>
      <c r="W200" s="95"/>
      <c r="X200"/>
    </row>
    <row r="201" spans="2:24" s="120" customFormat="1">
      <c r="B201" s="81"/>
      <c r="C201" s="82"/>
      <c r="D201" s="88"/>
      <c r="E201" s="95"/>
      <c r="F201" s="95"/>
      <c r="G201"/>
      <c r="H201" s="88"/>
      <c r="I201" s="88"/>
      <c r="J201" s="88"/>
      <c r="K201" s="88"/>
      <c r="L201" s="88"/>
      <c r="M201"/>
      <c r="N201"/>
      <c r="O201"/>
      <c r="P201"/>
      <c r="Q201" s="88"/>
      <c r="R201" s="122"/>
      <c r="S201" s="122"/>
      <c r="T201"/>
      <c r="V201"/>
      <c r="W201" s="95"/>
      <c r="X201"/>
    </row>
    <row r="202" spans="2:24" s="120" customFormat="1">
      <c r="B202" s="81"/>
      <c r="C202" s="82"/>
      <c r="D202" s="88"/>
      <c r="E202" s="95"/>
      <c r="F202" s="95"/>
      <c r="G202"/>
      <c r="H202" s="88"/>
      <c r="I202" s="88"/>
      <c r="J202" s="88"/>
      <c r="K202" s="88"/>
      <c r="L202" s="88"/>
      <c r="M202"/>
      <c r="N202"/>
      <c r="O202"/>
      <c r="P202"/>
      <c r="Q202" s="88"/>
      <c r="R202" s="122"/>
      <c r="S202" s="122"/>
      <c r="T202"/>
      <c r="V202"/>
      <c r="W202" s="95"/>
      <c r="X202"/>
    </row>
    <row r="203" spans="2:24" s="120" customFormat="1">
      <c r="B203" s="81"/>
      <c r="C203" s="82"/>
      <c r="D203" s="88"/>
      <c r="E203" s="95"/>
      <c r="F203" s="95"/>
      <c r="G203"/>
      <c r="H203" s="88"/>
      <c r="I203" s="88"/>
      <c r="J203" s="88"/>
      <c r="K203" s="88"/>
      <c r="L203" s="88"/>
      <c r="M203"/>
      <c r="N203"/>
      <c r="O203"/>
      <c r="P203"/>
      <c r="Q203" s="88"/>
      <c r="R203" s="122"/>
      <c r="S203" s="122"/>
      <c r="T203"/>
      <c r="V203"/>
      <c r="W203" s="95"/>
      <c r="X203"/>
    </row>
    <row r="204" spans="2:24" s="120" customFormat="1">
      <c r="B204" s="81"/>
      <c r="C204" s="82"/>
      <c r="D204" s="88"/>
      <c r="E204" s="95"/>
      <c r="F204" s="95"/>
      <c r="G204"/>
      <c r="H204" s="88"/>
      <c r="I204" s="88"/>
      <c r="J204" s="88"/>
      <c r="K204" s="88"/>
      <c r="L204" s="88"/>
      <c r="M204"/>
      <c r="N204"/>
      <c r="O204"/>
      <c r="P204"/>
      <c r="Q204" s="88"/>
      <c r="R204" s="122"/>
      <c r="S204" s="122"/>
      <c r="T204"/>
      <c r="V204"/>
      <c r="W204" s="95"/>
      <c r="X204"/>
    </row>
    <row r="205" spans="2:24" s="120" customFormat="1">
      <c r="B205" s="81"/>
      <c r="C205" s="82"/>
      <c r="D205" s="88"/>
      <c r="E205" s="95"/>
      <c r="F205" s="95"/>
      <c r="G205"/>
      <c r="H205" s="88"/>
      <c r="I205" s="88"/>
      <c r="J205" s="88"/>
      <c r="K205" s="88"/>
      <c r="L205" s="88"/>
      <c r="M205"/>
      <c r="N205"/>
      <c r="O205"/>
      <c r="P205"/>
      <c r="Q205" s="88"/>
      <c r="R205" s="122"/>
      <c r="S205" s="122"/>
      <c r="T205"/>
      <c r="V205"/>
      <c r="W205" s="95"/>
      <c r="X205"/>
    </row>
    <row r="206" spans="2:24" s="120" customFormat="1">
      <c r="B206" s="81"/>
      <c r="C206" s="82"/>
      <c r="D206" s="88"/>
      <c r="E206" s="95"/>
      <c r="F206" s="95"/>
      <c r="G206"/>
      <c r="H206" s="88"/>
      <c r="I206" s="88"/>
      <c r="J206" s="88"/>
      <c r="K206" s="88"/>
      <c r="L206" s="88"/>
      <c r="M206"/>
      <c r="N206"/>
      <c r="O206"/>
      <c r="P206"/>
      <c r="Q206" s="88"/>
      <c r="R206" s="122"/>
      <c r="S206" s="122"/>
      <c r="T206"/>
      <c r="V206"/>
      <c r="W206" s="95"/>
      <c r="X206"/>
    </row>
    <row r="207" spans="2:24" s="120" customFormat="1">
      <c r="B207" s="81"/>
      <c r="C207" s="82"/>
      <c r="D207" s="88"/>
      <c r="E207" s="95"/>
      <c r="F207" s="95"/>
      <c r="G207"/>
      <c r="H207" s="88"/>
      <c r="I207" s="88"/>
      <c r="J207" s="88"/>
      <c r="K207" s="88"/>
      <c r="L207" s="88"/>
      <c r="M207"/>
      <c r="N207"/>
      <c r="O207"/>
      <c r="P207"/>
      <c r="Q207" s="88"/>
      <c r="R207" s="122"/>
      <c r="S207" s="122"/>
      <c r="T207"/>
      <c r="V207"/>
      <c r="W207" s="95"/>
      <c r="X207"/>
    </row>
    <row r="208" spans="2:24" s="120" customFormat="1">
      <c r="B208" s="81"/>
      <c r="C208" s="82"/>
      <c r="D208" s="88"/>
      <c r="E208" s="95"/>
      <c r="F208" s="95"/>
      <c r="G208"/>
      <c r="H208" s="88"/>
      <c r="I208" s="88"/>
      <c r="J208" s="88"/>
      <c r="K208" s="88"/>
      <c r="L208" s="88"/>
      <c r="M208"/>
      <c r="N208"/>
      <c r="O208"/>
      <c r="P208"/>
      <c r="Q208" s="88"/>
      <c r="R208" s="122"/>
      <c r="S208" s="122"/>
      <c r="T208"/>
      <c r="V208"/>
      <c r="W208" s="95"/>
      <c r="X208"/>
    </row>
    <row r="209" spans="2:24" s="120" customFormat="1">
      <c r="B209" s="81"/>
      <c r="C209" s="82"/>
      <c r="D209" s="88"/>
      <c r="E209" s="95"/>
      <c r="F209" s="95"/>
      <c r="G209"/>
      <c r="H209" s="88"/>
      <c r="I209" s="88"/>
      <c r="J209" s="88"/>
      <c r="K209" s="88"/>
      <c r="L209" s="88"/>
      <c r="M209"/>
      <c r="N209"/>
      <c r="O209"/>
      <c r="P209"/>
      <c r="Q209" s="88"/>
      <c r="R209" s="122"/>
      <c r="S209" s="122"/>
      <c r="T209"/>
      <c r="V209"/>
      <c r="W209" s="95"/>
      <c r="X209"/>
    </row>
    <row r="210" spans="2:24" s="120" customFormat="1">
      <c r="B210" s="81"/>
      <c r="C210" s="82"/>
      <c r="D210" s="88"/>
      <c r="E210" s="95"/>
      <c r="F210" s="95"/>
      <c r="G210"/>
      <c r="H210" s="88"/>
      <c r="I210" s="88"/>
      <c r="J210" s="88"/>
      <c r="K210" s="88"/>
      <c r="L210" s="88"/>
      <c r="M210"/>
      <c r="N210"/>
      <c r="O210"/>
      <c r="P210"/>
      <c r="Q210" s="88"/>
      <c r="R210" s="122"/>
      <c r="S210" s="122"/>
      <c r="T210"/>
      <c r="V210"/>
      <c r="W210" s="95"/>
      <c r="X210"/>
    </row>
    <row r="211" spans="2:24" s="120" customFormat="1">
      <c r="B211" s="81"/>
      <c r="C211" s="82"/>
      <c r="D211" s="88"/>
      <c r="E211" s="95"/>
      <c r="F211" s="95"/>
      <c r="G211"/>
      <c r="H211" s="88"/>
      <c r="I211" s="88"/>
      <c r="J211" s="88"/>
      <c r="K211" s="88"/>
      <c r="L211" s="88"/>
      <c r="M211"/>
      <c r="N211"/>
      <c r="O211"/>
      <c r="P211"/>
      <c r="Q211" s="88"/>
      <c r="R211" s="122"/>
      <c r="S211" s="122"/>
      <c r="T211"/>
      <c r="V211"/>
      <c r="W211" s="95"/>
      <c r="X211"/>
    </row>
    <row r="212" spans="2:24" s="120" customFormat="1">
      <c r="B212" s="81"/>
      <c r="C212" s="82"/>
      <c r="D212" s="88"/>
      <c r="E212" s="95"/>
      <c r="F212" s="95"/>
      <c r="G212"/>
      <c r="H212" s="88"/>
      <c r="I212" s="88"/>
      <c r="J212" s="88"/>
      <c r="K212" s="88"/>
      <c r="L212" s="88"/>
      <c r="M212"/>
      <c r="N212"/>
      <c r="O212"/>
      <c r="P212"/>
      <c r="Q212" s="88"/>
      <c r="R212" s="122"/>
      <c r="S212" s="122"/>
      <c r="T212"/>
      <c r="V212"/>
      <c r="W212" s="95"/>
      <c r="X212"/>
    </row>
    <row r="213" spans="2:24" s="120" customFormat="1">
      <c r="B213" s="81"/>
      <c r="C213" s="82"/>
      <c r="D213" s="88"/>
      <c r="E213" s="95"/>
      <c r="F213" s="95"/>
      <c r="G213"/>
      <c r="H213" s="88"/>
      <c r="I213" s="88"/>
      <c r="J213" s="88"/>
      <c r="K213" s="88"/>
      <c r="L213" s="88"/>
      <c r="M213"/>
      <c r="N213"/>
      <c r="O213"/>
      <c r="P213"/>
      <c r="Q213" s="88"/>
      <c r="R213" s="122"/>
      <c r="S213" s="122"/>
      <c r="T213"/>
      <c r="V213"/>
      <c r="W213" s="95"/>
      <c r="X213"/>
    </row>
    <row r="214" spans="2:24" s="120" customFormat="1">
      <c r="B214" s="81"/>
      <c r="C214" s="82"/>
      <c r="D214" s="88"/>
      <c r="E214" s="95"/>
      <c r="F214" s="95"/>
      <c r="G214"/>
      <c r="H214" s="88"/>
      <c r="I214" s="88"/>
      <c r="J214" s="88"/>
      <c r="K214" s="88"/>
      <c r="L214" s="88"/>
      <c r="M214"/>
      <c r="N214"/>
      <c r="O214"/>
      <c r="P214"/>
      <c r="Q214" s="88"/>
      <c r="R214" s="122"/>
      <c r="S214" s="122"/>
      <c r="T214"/>
      <c r="V214"/>
      <c r="W214" s="95"/>
      <c r="X214"/>
    </row>
    <row r="215" spans="2:24" s="120" customFormat="1">
      <c r="B215" s="81"/>
      <c r="C215" s="82"/>
      <c r="D215" s="88"/>
      <c r="E215" s="95"/>
      <c r="F215" s="95"/>
      <c r="G215"/>
      <c r="H215" s="88"/>
      <c r="I215" s="88"/>
      <c r="J215" s="88"/>
      <c r="K215" s="88"/>
      <c r="L215" s="88"/>
      <c r="M215"/>
      <c r="N215"/>
      <c r="O215"/>
      <c r="P215"/>
      <c r="Q215" s="88"/>
      <c r="R215" s="122"/>
      <c r="S215" s="122"/>
      <c r="T215"/>
      <c r="V215"/>
      <c r="W215" s="95"/>
      <c r="X215"/>
    </row>
    <row r="216" spans="2:24" s="120" customFormat="1">
      <c r="B216" s="81"/>
      <c r="C216" s="82"/>
      <c r="D216" s="88"/>
      <c r="E216" s="95"/>
      <c r="F216" s="95"/>
      <c r="G216"/>
      <c r="H216" s="88"/>
      <c r="I216" s="88"/>
      <c r="J216" s="88"/>
      <c r="K216" s="88"/>
      <c r="L216" s="88"/>
      <c r="M216"/>
      <c r="N216"/>
      <c r="O216"/>
      <c r="P216"/>
      <c r="Q216" s="88"/>
      <c r="R216" s="122"/>
      <c r="S216" s="122"/>
      <c r="T216"/>
      <c r="V216"/>
      <c r="W216" s="95"/>
      <c r="X216"/>
    </row>
    <row r="217" spans="2:24" s="120" customFormat="1">
      <c r="B217" s="81"/>
      <c r="C217" s="82"/>
      <c r="D217" s="88"/>
      <c r="E217" s="95"/>
      <c r="F217" s="95"/>
      <c r="G217"/>
      <c r="H217" s="88"/>
      <c r="I217" s="88"/>
      <c r="J217" s="88"/>
      <c r="K217" s="88"/>
      <c r="L217" s="88"/>
      <c r="M217"/>
      <c r="N217"/>
      <c r="O217"/>
      <c r="P217"/>
      <c r="Q217" s="88"/>
      <c r="R217" s="122"/>
      <c r="S217" s="122"/>
      <c r="T217"/>
      <c r="V217"/>
      <c r="W217" s="95"/>
      <c r="X217"/>
    </row>
    <row r="218" spans="2:24" s="120" customFormat="1">
      <c r="B218" s="81"/>
      <c r="C218" s="82"/>
      <c r="D218" s="88"/>
      <c r="E218" s="95"/>
      <c r="F218" s="95"/>
      <c r="G218"/>
      <c r="H218" s="88"/>
      <c r="I218" s="88"/>
      <c r="J218" s="88"/>
      <c r="K218" s="88"/>
      <c r="L218" s="88"/>
      <c r="M218"/>
      <c r="N218"/>
      <c r="O218"/>
      <c r="P218"/>
      <c r="Q218" s="88"/>
      <c r="R218" s="122"/>
      <c r="S218" s="122"/>
      <c r="T218"/>
      <c r="V218"/>
      <c r="W218" s="95"/>
      <c r="X218"/>
    </row>
    <row r="219" spans="2:24" s="120" customFormat="1">
      <c r="B219" s="81"/>
      <c r="C219" s="82"/>
      <c r="D219" s="88"/>
      <c r="E219" s="95"/>
      <c r="F219" s="95"/>
      <c r="G219"/>
      <c r="H219" s="88"/>
      <c r="I219" s="88"/>
      <c r="J219" s="88"/>
      <c r="K219" s="88"/>
      <c r="L219" s="88"/>
      <c r="M219"/>
      <c r="N219"/>
      <c r="O219"/>
      <c r="P219"/>
      <c r="Q219" s="88"/>
      <c r="R219" s="122"/>
      <c r="S219" s="122"/>
      <c r="T219"/>
      <c r="V219"/>
      <c r="W219" s="95"/>
      <c r="X219"/>
    </row>
    <row r="220" spans="2:24" s="120" customFormat="1">
      <c r="B220" s="81"/>
      <c r="C220" s="82"/>
      <c r="D220" s="88"/>
      <c r="E220" s="95"/>
      <c r="F220" s="95"/>
      <c r="G220"/>
      <c r="H220" s="88"/>
      <c r="I220" s="88"/>
      <c r="J220" s="88"/>
      <c r="K220" s="88"/>
      <c r="L220" s="88"/>
      <c r="M220"/>
      <c r="N220"/>
      <c r="O220"/>
      <c r="P220"/>
      <c r="Q220" s="88"/>
      <c r="R220" s="122"/>
      <c r="S220" s="122"/>
      <c r="T220"/>
      <c r="V220"/>
      <c r="W220" s="95"/>
      <c r="X220"/>
    </row>
    <row r="221" spans="2:24" s="120" customFormat="1">
      <c r="B221" s="81"/>
      <c r="C221" s="82"/>
      <c r="D221" s="88"/>
      <c r="E221" s="95"/>
      <c r="F221" s="95"/>
      <c r="G221"/>
      <c r="H221" s="88"/>
      <c r="I221" s="88"/>
      <c r="J221" s="88"/>
      <c r="K221" s="88"/>
      <c r="L221" s="88"/>
      <c r="M221"/>
      <c r="N221"/>
      <c r="O221"/>
      <c r="P221"/>
      <c r="Q221" s="88"/>
      <c r="R221" s="122"/>
      <c r="S221" s="122"/>
      <c r="T221"/>
      <c r="V221"/>
      <c r="W221" s="95"/>
      <c r="X221"/>
    </row>
    <row r="222" spans="2:24" s="120" customFormat="1">
      <c r="B222" s="81"/>
      <c r="C222" s="82"/>
      <c r="D222" s="88"/>
      <c r="E222" s="95"/>
      <c r="F222" s="95"/>
      <c r="G222"/>
      <c r="H222" s="88"/>
      <c r="I222" s="88"/>
      <c r="J222" s="88"/>
      <c r="K222" s="88"/>
      <c r="L222" s="88"/>
      <c r="M222"/>
      <c r="N222"/>
      <c r="O222"/>
      <c r="P222"/>
      <c r="Q222" s="88"/>
      <c r="R222" s="122"/>
      <c r="S222" s="122"/>
      <c r="T222"/>
      <c r="V222"/>
      <c r="W222" s="95"/>
      <c r="X222"/>
    </row>
    <row r="223" spans="2:24" s="120" customFormat="1">
      <c r="B223" s="81"/>
      <c r="C223" s="82"/>
      <c r="D223" s="88"/>
      <c r="E223" s="95"/>
      <c r="F223" s="95"/>
      <c r="G223"/>
      <c r="H223" s="88"/>
      <c r="I223" s="88"/>
      <c r="J223" s="88"/>
      <c r="K223" s="88"/>
      <c r="L223" s="88"/>
      <c r="M223"/>
      <c r="N223"/>
      <c r="O223"/>
      <c r="P223"/>
      <c r="Q223" s="88"/>
      <c r="R223" s="122"/>
      <c r="S223" s="122"/>
      <c r="T223"/>
      <c r="V223"/>
      <c r="W223" s="95"/>
      <c r="X223"/>
    </row>
    <row r="224" spans="2:24" s="120" customFormat="1">
      <c r="B224" s="81"/>
      <c r="C224" s="82"/>
      <c r="D224" s="88"/>
      <c r="E224" s="95"/>
      <c r="F224" s="95"/>
      <c r="G224"/>
      <c r="H224" s="88"/>
      <c r="I224" s="88"/>
      <c r="J224" s="88"/>
      <c r="K224" s="88"/>
      <c r="L224" s="88"/>
      <c r="M224"/>
      <c r="N224"/>
      <c r="O224"/>
      <c r="P224"/>
      <c r="Q224" s="88"/>
      <c r="R224" s="122"/>
      <c r="S224" s="122"/>
      <c r="T224"/>
      <c r="V224"/>
      <c r="W224" s="95"/>
      <c r="X224"/>
    </row>
    <row r="225" spans="2:24" s="120" customFormat="1">
      <c r="B225" s="81"/>
      <c r="C225" s="82"/>
      <c r="D225" s="88"/>
      <c r="E225" s="95"/>
      <c r="F225" s="95"/>
      <c r="G225"/>
      <c r="H225" s="88"/>
      <c r="I225" s="88"/>
      <c r="J225" s="88"/>
      <c r="K225" s="88"/>
      <c r="L225" s="88"/>
      <c r="M225"/>
      <c r="N225"/>
      <c r="O225"/>
      <c r="P225"/>
      <c r="Q225" s="88"/>
      <c r="R225" s="122"/>
      <c r="S225" s="122"/>
      <c r="T225"/>
      <c r="V225"/>
      <c r="W225" s="95"/>
      <c r="X225"/>
    </row>
    <row r="226" spans="2:24" s="120" customFormat="1">
      <c r="B226" s="81"/>
      <c r="C226" s="82"/>
      <c r="D226" s="88"/>
      <c r="E226" s="95"/>
      <c r="F226" s="95"/>
      <c r="G226"/>
      <c r="H226" s="88"/>
      <c r="I226" s="88"/>
      <c r="J226" s="88"/>
      <c r="K226" s="88"/>
      <c r="L226" s="88"/>
      <c r="M226"/>
      <c r="N226"/>
      <c r="O226"/>
      <c r="P226"/>
      <c r="Q226" s="88"/>
      <c r="R226" s="122"/>
      <c r="S226" s="122"/>
      <c r="T226"/>
      <c r="V226"/>
      <c r="W226" s="95"/>
      <c r="X226"/>
    </row>
    <row r="227" spans="2:24" s="120" customFormat="1">
      <c r="B227" s="81"/>
      <c r="C227" s="82"/>
      <c r="D227" s="88"/>
      <c r="E227" s="95"/>
      <c r="F227" s="95"/>
      <c r="G227"/>
      <c r="H227" s="88"/>
      <c r="I227" s="88"/>
      <c r="J227" s="88"/>
      <c r="K227" s="88"/>
      <c r="L227" s="88"/>
      <c r="M227"/>
      <c r="N227"/>
      <c r="O227"/>
      <c r="P227"/>
      <c r="Q227" s="88"/>
      <c r="R227" s="122"/>
      <c r="S227" s="122"/>
      <c r="T227"/>
      <c r="V227"/>
      <c r="W227" s="95"/>
      <c r="X227"/>
    </row>
    <row r="228" spans="2:24" s="120" customFormat="1">
      <c r="B228" s="81"/>
      <c r="C228" s="82"/>
      <c r="D228" s="88"/>
      <c r="E228" s="95"/>
      <c r="F228" s="95"/>
      <c r="G228"/>
      <c r="H228" s="88"/>
      <c r="I228" s="88"/>
      <c r="J228" s="88"/>
      <c r="K228" s="88"/>
      <c r="L228" s="88"/>
      <c r="M228"/>
      <c r="N228"/>
      <c r="O228"/>
      <c r="P228"/>
      <c r="Q228" s="88"/>
      <c r="R228" s="122"/>
      <c r="S228" s="122"/>
      <c r="T228"/>
      <c r="V228"/>
      <c r="W228" s="95"/>
      <c r="X228"/>
    </row>
    <row r="229" spans="2:24" s="120" customFormat="1">
      <c r="B229" s="81"/>
      <c r="C229" s="82"/>
      <c r="D229" s="88"/>
      <c r="E229" s="95"/>
      <c r="F229" s="95"/>
      <c r="G229"/>
      <c r="H229" s="88"/>
      <c r="I229" s="88"/>
      <c r="J229" s="88"/>
      <c r="K229" s="88"/>
      <c r="L229" s="88"/>
      <c r="M229"/>
      <c r="N229"/>
      <c r="O229"/>
      <c r="P229"/>
      <c r="Q229" s="88"/>
      <c r="R229" s="122"/>
      <c r="S229" s="122"/>
      <c r="T229"/>
      <c r="V229"/>
      <c r="W229" s="95"/>
      <c r="X229"/>
    </row>
    <row r="230" spans="2:24" s="120" customFormat="1">
      <c r="B230" s="81"/>
      <c r="C230" s="82"/>
      <c r="D230" s="88"/>
      <c r="E230" s="95"/>
      <c r="F230" s="95"/>
      <c r="G230"/>
      <c r="H230" s="88"/>
      <c r="I230" s="88"/>
      <c r="J230" s="88"/>
      <c r="K230" s="88"/>
      <c r="L230" s="88"/>
      <c r="M230"/>
      <c r="N230"/>
      <c r="O230"/>
      <c r="P230"/>
      <c r="Q230" s="88"/>
      <c r="R230" s="122"/>
      <c r="S230" s="122"/>
      <c r="T230"/>
      <c r="V230"/>
      <c r="W230" s="95"/>
      <c r="X230"/>
    </row>
    <row r="231" spans="2:24" s="120" customFormat="1">
      <c r="B231" s="81"/>
      <c r="C231" s="82"/>
      <c r="D231" s="88"/>
      <c r="E231" s="95"/>
      <c r="F231" s="95"/>
      <c r="G231"/>
      <c r="H231" s="88"/>
      <c r="I231" s="88"/>
      <c r="J231" s="88"/>
      <c r="K231" s="88"/>
      <c r="L231" s="88"/>
      <c r="M231"/>
      <c r="N231"/>
      <c r="O231"/>
      <c r="P231"/>
      <c r="Q231" s="88"/>
      <c r="R231" s="122"/>
      <c r="S231" s="122"/>
      <c r="T231"/>
      <c r="V231"/>
      <c r="W231" s="95"/>
      <c r="X231"/>
    </row>
    <row r="232" spans="2:24" s="120" customFormat="1">
      <c r="B232" s="81"/>
      <c r="C232" s="82"/>
      <c r="D232" s="88"/>
      <c r="E232" s="95"/>
      <c r="F232" s="95"/>
      <c r="G232"/>
      <c r="H232" s="88"/>
      <c r="I232" s="88"/>
      <c r="J232" s="88"/>
      <c r="K232" s="88"/>
      <c r="L232" s="88"/>
      <c r="M232"/>
      <c r="N232"/>
      <c r="O232"/>
      <c r="P232"/>
      <c r="Q232" s="88"/>
      <c r="R232" s="122"/>
      <c r="S232" s="122"/>
      <c r="T232"/>
      <c r="V232"/>
      <c r="W232" s="95"/>
      <c r="X232"/>
    </row>
    <row r="233" spans="2:24" s="120" customFormat="1">
      <c r="B233" s="81"/>
      <c r="C233" s="82"/>
      <c r="D233" s="88"/>
      <c r="E233" s="95"/>
      <c r="F233" s="95"/>
      <c r="G233"/>
      <c r="H233" s="88"/>
      <c r="I233" s="88"/>
      <c r="J233" s="88"/>
      <c r="K233" s="88"/>
      <c r="L233" s="88"/>
      <c r="M233"/>
      <c r="N233"/>
      <c r="O233"/>
      <c r="P233"/>
      <c r="Q233" s="88"/>
      <c r="R233" s="122"/>
      <c r="S233" s="122"/>
      <c r="T233"/>
      <c r="V233"/>
      <c r="W233" s="95"/>
      <c r="X233"/>
    </row>
    <row r="234" spans="2:24" s="120" customFormat="1">
      <c r="B234" s="81"/>
      <c r="C234" s="82"/>
      <c r="D234" s="88"/>
      <c r="E234" s="95"/>
      <c r="F234" s="95"/>
      <c r="G234"/>
      <c r="H234" s="88"/>
      <c r="I234" s="88"/>
      <c r="J234" s="88"/>
      <c r="K234" s="88"/>
      <c r="L234" s="88"/>
      <c r="M234"/>
      <c r="N234"/>
      <c r="O234"/>
      <c r="P234"/>
      <c r="Q234" s="88"/>
      <c r="R234" s="122"/>
      <c r="S234" s="122"/>
      <c r="T234"/>
      <c r="V234"/>
      <c r="W234" s="95"/>
      <c r="X234"/>
    </row>
    <row r="235" spans="2:24" s="120" customFormat="1">
      <c r="B235" s="81"/>
      <c r="C235" s="82"/>
      <c r="D235" s="88"/>
      <c r="E235" s="95"/>
      <c r="F235" s="95"/>
      <c r="G235"/>
      <c r="H235" s="88"/>
      <c r="I235" s="88"/>
      <c r="J235" s="88"/>
      <c r="K235" s="88"/>
      <c r="L235" s="88"/>
      <c r="M235"/>
      <c r="N235"/>
      <c r="O235"/>
      <c r="P235"/>
      <c r="Q235" s="88"/>
      <c r="R235" s="122"/>
      <c r="S235" s="122"/>
      <c r="T235"/>
      <c r="V235"/>
      <c r="W235" s="95"/>
      <c r="X235"/>
    </row>
    <row r="236" spans="2:24" s="120" customFormat="1">
      <c r="B236" s="81"/>
      <c r="C236" s="82"/>
      <c r="D236" s="88"/>
      <c r="E236" s="95"/>
      <c r="F236" s="95"/>
      <c r="G236"/>
      <c r="H236" s="88"/>
      <c r="I236" s="88"/>
      <c r="J236" s="88"/>
      <c r="K236" s="88"/>
      <c r="L236" s="88"/>
      <c r="M236"/>
      <c r="N236"/>
      <c r="O236"/>
      <c r="P236"/>
      <c r="Q236" s="88"/>
      <c r="R236" s="122"/>
      <c r="S236" s="122"/>
      <c r="T236"/>
      <c r="V236"/>
      <c r="W236" s="95"/>
      <c r="X236"/>
    </row>
    <row r="237" spans="2:24" s="120" customFormat="1">
      <c r="B237" s="81"/>
      <c r="C237" s="82"/>
      <c r="D237" s="88"/>
      <c r="E237" s="95"/>
      <c r="F237" s="95"/>
      <c r="G237"/>
      <c r="H237" s="88"/>
      <c r="I237" s="88"/>
      <c r="J237" s="88"/>
      <c r="K237" s="88"/>
      <c r="L237" s="88"/>
      <c r="M237"/>
      <c r="N237"/>
      <c r="O237"/>
      <c r="P237"/>
      <c r="Q237" s="88"/>
      <c r="R237" s="122"/>
      <c r="S237" s="122"/>
      <c r="T237"/>
      <c r="V237"/>
      <c r="W237" s="95"/>
      <c r="X237"/>
    </row>
    <row r="238" spans="2:24" s="120" customFormat="1">
      <c r="B238" s="81"/>
      <c r="C238" s="82"/>
      <c r="D238" s="88"/>
      <c r="E238" s="95"/>
      <c r="F238" s="95"/>
      <c r="G238"/>
      <c r="H238" s="88"/>
      <c r="I238" s="88"/>
      <c r="J238" s="88"/>
      <c r="K238" s="88"/>
      <c r="L238" s="88"/>
      <c r="M238"/>
      <c r="N238"/>
      <c r="O238"/>
      <c r="P238"/>
      <c r="Q238" s="88"/>
      <c r="R238" s="122"/>
      <c r="S238" s="122"/>
      <c r="T238"/>
      <c r="V238"/>
      <c r="W238" s="95"/>
      <c r="X238"/>
    </row>
    <row r="239" spans="2:24" s="120" customFormat="1">
      <c r="B239" s="81"/>
      <c r="C239" s="82"/>
      <c r="D239" s="88"/>
      <c r="E239" s="95"/>
      <c r="F239" s="95"/>
      <c r="G239"/>
      <c r="H239" s="88"/>
      <c r="I239" s="88"/>
      <c r="J239" s="88"/>
      <c r="K239" s="88"/>
      <c r="L239" s="88"/>
      <c r="M239"/>
      <c r="N239"/>
      <c r="O239"/>
      <c r="P239"/>
      <c r="Q239" s="88"/>
      <c r="R239" s="122"/>
      <c r="S239" s="122"/>
      <c r="T239"/>
      <c r="V239"/>
      <c r="W239" s="95"/>
      <c r="X239"/>
    </row>
    <row r="240" spans="2:24" s="120" customFormat="1">
      <c r="B240" s="81"/>
      <c r="C240" s="82"/>
      <c r="D240" s="88"/>
      <c r="E240" s="95"/>
      <c r="F240" s="95"/>
      <c r="G240"/>
      <c r="H240" s="88"/>
      <c r="I240" s="88"/>
      <c r="J240" s="88"/>
      <c r="K240" s="88"/>
      <c r="L240" s="88"/>
      <c r="M240"/>
      <c r="N240"/>
      <c r="O240"/>
      <c r="P240"/>
      <c r="Q240" s="88"/>
      <c r="R240" s="122"/>
      <c r="S240" s="122"/>
      <c r="T240"/>
      <c r="V240"/>
      <c r="W240" s="95"/>
      <c r="X240"/>
    </row>
    <row r="241" spans="2:24" s="120" customFormat="1">
      <c r="B241" s="81"/>
      <c r="C241" s="82"/>
      <c r="D241" s="88"/>
      <c r="E241" s="95"/>
      <c r="F241" s="95"/>
      <c r="G241"/>
      <c r="H241" s="88"/>
      <c r="I241" s="88"/>
      <c r="J241" s="88"/>
      <c r="K241" s="88"/>
      <c r="L241" s="88"/>
      <c r="M241"/>
      <c r="N241"/>
      <c r="O241"/>
      <c r="P241"/>
      <c r="Q241" s="88"/>
      <c r="R241" s="122"/>
      <c r="S241" s="122"/>
      <c r="T241"/>
      <c r="V241"/>
      <c r="W241" s="95"/>
      <c r="X241"/>
    </row>
    <row r="242" spans="2:24" s="120" customFormat="1">
      <c r="B242" s="81"/>
      <c r="C242" s="82"/>
      <c r="D242" s="88"/>
      <c r="E242" s="95"/>
      <c r="F242" s="95"/>
      <c r="G242"/>
      <c r="H242" s="88"/>
      <c r="I242" s="88"/>
      <c r="J242" s="88"/>
      <c r="K242" s="88"/>
      <c r="L242" s="88"/>
      <c r="M242"/>
      <c r="N242"/>
      <c r="O242"/>
      <c r="P242"/>
      <c r="Q242" s="88"/>
      <c r="R242" s="122"/>
      <c r="S242" s="122"/>
      <c r="T242"/>
      <c r="V242"/>
      <c r="W242" s="95"/>
      <c r="X242"/>
    </row>
    <row r="243" spans="2:24" s="120" customFormat="1">
      <c r="B243" s="81"/>
      <c r="C243" s="82"/>
      <c r="D243" s="88"/>
      <c r="E243" s="95"/>
      <c r="F243" s="95"/>
      <c r="G243"/>
      <c r="H243" s="88"/>
      <c r="I243" s="88"/>
      <c r="J243" s="88"/>
      <c r="K243" s="88"/>
      <c r="L243" s="88"/>
      <c r="M243"/>
      <c r="N243"/>
      <c r="O243"/>
      <c r="P243"/>
      <c r="Q243" s="88"/>
      <c r="R243" s="122"/>
      <c r="S243" s="122"/>
      <c r="T243"/>
      <c r="V243"/>
      <c r="W243" s="95"/>
      <c r="X243"/>
    </row>
    <row r="244" spans="2:24" s="120" customFormat="1">
      <c r="B244" s="81"/>
      <c r="C244" s="82"/>
      <c r="D244" s="88"/>
      <c r="E244" s="95"/>
      <c r="F244" s="95"/>
      <c r="G244"/>
      <c r="H244" s="88"/>
      <c r="I244" s="88"/>
      <c r="J244" s="88"/>
      <c r="K244" s="88"/>
      <c r="L244" s="88"/>
      <c r="M244"/>
      <c r="N244"/>
      <c r="O244"/>
      <c r="P244"/>
      <c r="Q244" s="88"/>
      <c r="R244" s="122"/>
      <c r="S244" s="122"/>
      <c r="T244"/>
      <c r="V244"/>
      <c r="W244" s="95"/>
      <c r="X244"/>
    </row>
    <row r="245" spans="2:24" s="120" customFormat="1">
      <c r="B245" s="81"/>
      <c r="C245" s="82"/>
      <c r="D245" s="88"/>
      <c r="E245" s="95"/>
      <c r="F245" s="95"/>
      <c r="G245"/>
      <c r="H245" s="88"/>
      <c r="I245" s="88"/>
      <c r="J245" s="88"/>
      <c r="K245" s="88"/>
      <c r="L245" s="88"/>
      <c r="M245"/>
      <c r="N245"/>
      <c r="O245"/>
      <c r="P245"/>
      <c r="Q245" s="88"/>
      <c r="R245" s="122"/>
      <c r="S245" s="122"/>
      <c r="T245"/>
      <c r="V245"/>
      <c r="W245" s="95"/>
      <c r="X245"/>
    </row>
    <row r="246" spans="2:24" s="120" customFormat="1">
      <c r="B246" s="81"/>
      <c r="C246" s="82"/>
      <c r="D246" s="88"/>
      <c r="E246" s="95"/>
      <c r="F246" s="95"/>
      <c r="G246"/>
      <c r="H246" s="88"/>
      <c r="I246" s="88"/>
      <c r="J246" s="88"/>
      <c r="K246" s="88"/>
      <c r="L246" s="88"/>
      <c r="M246"/>
      <c r="N246"/>
      <c r="O246"/>
      <c r="P246"/>
      <c r="Q246" s="88"/>
      <c r="R246" s="122"/>
      <c r="S246" s="122"/>
      <c r="T246"/>
      <c r="V246"/>
      <c r="W246" s="95"/>
      <c r="X246"/>
    </row>
    <row r="247" spans="2:24" s="120" customFormat="1">
      <c r="B247" s="81"/>
      <c r="C247" s="82"/>
      <c r="D247" s="88"/>
      <c r="E247" s="95"/>
      <c r="F247" s="95"/>
      <c r="G247"/>
      <c r="H247" s="88"/>
      <c r="I247" s="88"/>
      <c r="J247" s="88"/>
      <c r="K247" s="88"/>
      <c r="L247" s="88"/>
      <c r="M247"/>
      <c r="N247"/>
      <c r="O247"/>
      <c r="P247"/>
      <c r="Q247" s="88"/>
      <c r="R247" s="122"/>
      <c r="S247" s="122"/>
      <c r="T247"/>
      <c r="V247"/>
      <c r="W247" s="95"/>
      <c r="X247"/>
    </row>
    <row r="248" spans="2:24" s="120" customFormat="1">
      <c r="B248" s="81"/>
      <c r="C248" s="82"/>
      <c r="D248" s="88"/>
      <c r="E248" s="95"/>
      <c r="F248" s="95"/>
      <c r="G248"/>
      <c r="H248" s="88"/>
      <c r="I248" s="88"/>
      <c r="J248" s="88"/>
      <c r="K248" s="88"/>
      <c r="L248" s="88"/>
      <c r="M248"/>
      <c r="N248"/>
      <c r="O248"/>
      <c r="P248"/>
      <c r="Q248" s="88"/>
      <c r="R248" s="122"/>
      <c r="S248" s="122"/>
      <c r="T248"/>
      <c r="V248"/>
      <c r="W248" s="95"/>
      <c r="X248"/>
    </row>
    <row r="249" spans="2:24" s="120" customFormat="1">
      <c r="B249" s="81"/>
      <c r="C249" s="82"/>
      <c r="D249" s="88"/>
      <c r="E249" s="95"/>
      <c r="F249" s="95"/>
      <c r="G249"/>
      <c r="H249" s="88"/>
      <c r="I249" s="88"/>
      <c r="J249" s="88"/>
      <c r="K249" s="88"/>
      <c r="L249" s="88"/>
      <c r="M249"/>
      <c r="N249"/>
      <c r="O249"/>
      <c r="P249"/>
      <c r="Q249" s="88"/>
      <c r="R249" s="122"/>
      <c r="S249" s="122"/>
      <c r="T249"/>
      <c r="V249"/>
      <c r="W249" s="95"/>
      <c r="X249"/>
    </row>
    <row r="250" spans="2:24" s="120" customFormat="1">
      <c r="B250" s="81"/>
      <c r="C250" s="82"/>
      <c r="D250" s="88"/>
      <c r="E250" s="95"/>
      <c r="F250" s="95"/>
      <c r="G250"/>
      <c r="H250" s="88"/>
      <c r="I250" s="88"/>
      <c r="J250" s="88"/>
      <c r="K250" s="88"/>
      <c r="L250" s="88"/>
      <c r="M250"/>
      <c r="N250"/>
      <c r="O250"/>
      <c r="P250"/>
      <c r="Q250" s="88"/>
      <c r="R250" s="122"/>
      <c r="S250" s="122"/>
      <c r="T250"/>
      <c r="V250"/>
      <c r="W250" s="95"/>
      <c r="X250"/>
    </row>
    <row r="251" spans="2:24" s="120" customFormat="1">
      <c r="B251" s="81"/>
      <c r="C251" s="82"/>
      <c r="D251" s="88"/>
      <c r="E251" s="95"/>
      <c r="F251" s="95"/>
      <c r="G251"/>
      <c r="H251" s="88"/>
      <c r="I251" s="88"/>
      <c r="J251" s="88"/>
      <c r="K251" s="88"/>
      <c r="L251" s="88"/>
      <c r="M251"/>
      <c r="N251"/>
      <c r="O251"/>
      <c r="P251"/>
      <c r="Q251" s="88"/>
      <c r="R251" s="122"/>
      <c r="S251" s="122"/>
      <c r="T251"/>
      <c r="V251"/>
      <c r="W251" s="95"/>
      <c r="X251"/>
    </row>
    <row r="252" spans="2:24" s="120" customFormat="1">
      <c r="B252" s="81"/>
      <c r="C252" s="82"/>
      <c r="D252" s="88"/>
      <c r="E252" s="95"/>
      <c r="F252" s="95"/>
      <c r="G252"/>
      <c r="H252" s="88"/>
      <c r="I252" s="88"/>
      <c r="J252" s="88"/>
      <c r="K252" s="88"/>
      <c r="L252" s="88"/>
      <c r="M252"/>
      <c r="N252"/>
      <c r="O252"/>
      <c r="P252"/>
      <c r="Q252" s="88"/>
      <c r="R252" s="122"/>
      <c r="S252" s="122"/>
      <c r="T252"/>
      <c r="V252"/>
      <c r="W252" s="95"/>
      <c r="X252"/>
    </row>
    <row r="253" spans="2:24" s="120" customFormat="1">
      <c r="B253" s="81"/>
      <c r="C253" s="82"/>
      <c r="D253" s="88"/>
      <c r="E253" s="95"/>
      <c r="F253" s="95"/>
      <c r="G253"/>
      <c r="H253" s="88"/>
      <c r="I253" s="88"/>
      <c r="J253" s="88"/>
      <c r="K253" s="88"/>
      <c r="L253" s="88"/>
      <c r="M253"/>
      <c r="N253"/>
      <c r="O253"/>
      <c r="P253"/>
      <c r="Q253" s="88"/>
      <c r="R253" s="122"/>
      <c r="S253" s="122"/>
      <c r="T253"/>
      <c r="V253"/>
      <c r="W253" s="95"/>
      <c r="X253"/>
    </row>
    <row r="254" spans="2:24" s="120" customFormat="1">
      <c r="B254" s="81"/>
      <c r="C254" s="82"/>
      <c r="D254" s="88"/>
      <c r="E254" s="95"/>
      <c r="F254" s="95"/>
      <c r="G254"/>
      <c r="H254" s="88"/>
      <c r="I254" s="88"/>
      <c r="J254" s="88"/>
      <c r="K254" s="88"/>
      <c r="L254" s="88"/>
      <c r="M254"/>
      <c r="N254"/>
      <c r="O254"/>
      <c r="P254"/>
      <c r="Q254" s="88"/>
      <c r="R254" s="122"/>
      <c r="S254" s="122"/>
      <c r="T254"/>
      <c r="V254"/>
      <c r="W254" s="95"/>
      <c r="X254"/>
    </row>
    <row r="255" spans="2:24" s="120" customFormat="1">
      <c r="B255" s="81"/>
      <c r="C255" s="82"/>
      <c r="D255" s="88"/>
      <c r="E255" s="95"/>
      <c r="F255" s="95"/>
      <c r="G255"/>
      <c r="H255" s="88"/>
      <c r="I255" s="88"/>
      <c r="J255" s="88"/>
      <c r="K255" s="88"/>
      <c r="L255" s="88"/>
      <c r="M255"/>
      <c r="N255"/>
      <c r="O255"/>
      <c r="P255"/>
      <c r="Q255" s="88"/>
      <c r="R255" s="122"/>
      <c r="S255" s="122"/>
      <c r="T255"/>
      <c r="V255"/>
      <c r="W255" s="95"/>
      <c r="X255"/>
    </row>
    <row r="256" spans="2:24" s="120" customFormat="1">
      <c r="B256" s="81"/>
      <c r="C256" s="82"/>
      <c r="D256" s="88"/>
      <c r="E256" s="95"/>
      <c r="F256" s="95"/>
      <c r="G256"/>
      <c r="H256" s="88"/>
      <c r="I256" s="88"/>
      <c r="J256" s="88"/>
      <c r="K256" s="88"/>
      <c r="L256" s="88"/>
      <c r="M256"/>
      <c r="N256"/>
      <c r="O256"/>
      <c r="P256"/>
      <c r="Q256" s="88"/>
      <c r="R256" s="122"/>
      <c r="S256" s="122"/>
      <c r="T256"/>
      <c r="V256"/>
      <c r="W256" s="95"/>
      <c r="X256"/>
    </row>
    <row r="257" spans="2:24" s="120" customFormat="1">
      <c r="B257" s="81"/>
      <c r="C257" s="82"/>
      <c r="D257" s="88"/>
      <c r="E257" s="95"/>
      <c r="F257" s="95"/>
      <c r="G257"/>
      <c r="H257" s="88"/>
      <c r="I257" s="88"/>
      <c r="J257" s="88"/>
      <c r="K257" s="88"/>
      <c r="L257" s="88"/>
      <c r="M257"/>
      <c r="N257"/>
      <c r="O257"/>
      <c r="P257"/>
      <c r="Q257" s="88"/>
      <c r="R257" s="122"/>
      <c r="S257" s="122"/>
      <c r="T257"/>
      <c r="V257"/>
      <c r="W257" s="95"/>
      <c r="X257"/>
    </row>
    <row r="258" spans="2:24" s="120" customFormat="1">
      <c r="B258" s="81"/>
      <c r="C258" s="82"/>
      <c r="D258" s="88"/>
      <c r="E258" s="95"/>
      <c r="F258" s="95"/>
      <c r="G258"/>
      <c r="H258" s="88"/>
      <c r="I258" s="88"/>
      <c r="J258" s="88"/>
      <c r="K258" s="88"/>
      <c r="L258" s="88"/>
      <c r="M258"/>
      <c r="N258"/>
      <c r="O258"/>
      <c r="P258"/>
      <c r="Q258" s="88"/>
      <c r="R258" s="122"/>
      <c r="S258" s="122"/>
      <c r="T258"/>
      <c r="V258"/>
      <c r="W258" s="95"/>
      <c r="X258"/>
    </row>
    <row r="259" spans="2:24" s="120" customFormat="1">
      <c r="B259" s="81"/>
      <c r="C259" s="82"/>
      <c r="D259" s="88"/>
      <c r="E259" s="95"/>
      <c r="F259" s="95"/>
      <c r="G259"/>
      <c r="H259" s="88"/>
      <c r="I259" s="88"/>
      <c r="J259" s="88"/>
      <c r="K259" s="88"/>
      <c r="L259" s="88"/>
      <c r="M259"/>
      <c r="N259"/>
      <c r="O259"/>
      <c r="P259"/>
      <c r="Q259" s="88"/>
      <c r="R259" s="122"/>
      <c r="S259" s="122"/>
      <c r="T259"/>
      <c r="V259"/>
      <c r="W259" s="95"/>
      <c r="X259"/>
    </row>
    <row r="260" spans="2:24" s="120" customFormat="1">
      <c r="B260" s="81"/>
      <c r="C260" s="82"/>
      <c r="D260" s="88"/>
      <c r="E260" s="95"/>
      <c r="F260" s="95"/>
      <c r="G260"/>
      <c r="H260" s="88"/>
      <c r="I260" s="88"/>
      <c r="J260" s="88"/>
      <c r="K260" s="88"/>
      <c r="L260" s="88"/>
      <c r="M260"/>
      <c r="N260"/>
      <c r="O260"/>
      <c r="P260"/>
      <c r="Q260" s="88"/>
      <c r="R260" s="122"/>
      <c r="S260" s="122"/>
      <c r="T260"/>
      <c r="V260"/>
      <c r="W260" s="95"/>
      <c r="X260"/>
    </row>
    <row r="261" spans="2:24" s="120" customFormat="1">
      <c r="B261" s="81"/>
      <c r="C261" s="82"/>
      <c r="D261" s="88"/>
      <c r="E261" s="95"/>
      <c r="F261" s="95"/>
      <c r="G261"/>
      <c r="H261" s="88"/>
      <c r="I261" s="88"/>
      <c r="J261" s="88"/>
      <c r="K261" s="88"/>
      <c r="L261" s="88"/>
      <c r="M261"/>
      <c r="N261"/>
      <c r="O261"/>
      <c r="P261"/>
      <c r="Q261" s="88"/>
      <c r="R261" s="122"/>
      <c r="S261" s="122"/>
      <c r="T261"/>
      <c r="V261"/>
      <c r="W261" s="95"/>
      <c r="X261"/>
    </row>
    <row r="262" spans="2:24" s="120" customFormat="1">
      <c r="B262" s="81"/>
      <c r="C262" s="82"/>
      <c r="D262" s="88"/>
      <c r="E262" s="95"/>
      <c r="F262" s="95"/>
      <c r="G262"/>
      <c r="H262" s="88"/>
      <c r="I262" s="88"/>
      <c r="J262" s="88"/>
      <c r="K262" s="88"/>
      <c r="L262" s="88"/>
      <c r="M262"/>
      <c r="N262"/>
      <c r="O262"/>
      <c r="P262"/>
      <c r="Q262" s="88"/>
      <c r="R262" s="122"/>
      <c r="S262" s="122"/>
      <c r="T262"/>
      <c r="V262"/>
      <c r="W262" s="95"/>
      <c r="X262"/>
    </row>
    <row r="263" spans="2:24" s="120" customFormat="1">
      <c r="B263" s="81"/>
      <c r="C263" s="82"/>
      <c r="D263" s="88"/>
      <c r="E263" s="95"/>
      <c r="F263" s="95"/>
      <c r="G263"/>
      <c r="H263" s="88"/>
      <c r="I263" s="88"/>
      <c r="J263" s="88"/>
      <c r="K263" s="88"/>
      <c r="L263" s="88"/>
      <c r="M263"/>
      <c r="N263"/>
      <c r="O263"/>
      <c r="P263"/>
      <c r="Q263" s="88"/>
      <c r="R263" s="122"/>
      <c r="S263" s="122"/>
      <c r="T263"/>
      <c r="V263"/>
      <c r="W263" s="95"/>
      <c r="X263"/>
    </row>
    <row r="264" spans="2:24" s="120" customFormat="1">
      <c r="B264" s="81"/>
      <c r="C264" s="82"/>
      <c r="D264" s="88"/>
      <c r="E264" s="95"/>
      <c r="F264" s="95"/>
      <c r="G264"/>
      <c r="H264" s="88"/>
      <c r="I264" s="88"/>
      <c r="J264" s="88"/>
      <c r="K264" s="88"/>
      <c r="L264" s="88"/>
      <c r="M264"/>
      <c r="N264"/>
      <c r="O264"/>
      <c r="P264"/>
      <c r="Q264" s="88"/>
      <c r="R264" s="122"/>
      <c r="S264" s="122"/>
      <c r="T264"/>
      <c r="V264"/>
      <c r="W264" s="95"/>
      <c r="X264"/>
    </row>
    <row r="265" spans="2:24" s="120" customFormat="1">
      <c r="B265" s="81"/>
      <c r="C265" s="82"/>
      <c r="D265" s="88"/>
      <c r="E265" s="95"/>
      <c r="F265" s="95"/>
      <c r="G265"/>
      <c r="H265" s="88"/>
      <c r="I265" s="88"/>
      <c r="J265" s="88"/>
      <c r="K265" s="88"/>
      <c r="L265" s="88"/>
      <c r="M265"/>
      <c r="N265"/>
      <c r="O265"/>
      <c r="P265"/>
      <c r="Q265" s="88"/>
      <c r="R265" s="122"/>
      <c r="S265" s="122"/>
      <c r="T265"/>
      <c r="V265"/>
      <c r="W265" s="95"/>
      <c r="X265"/>
    </row>
    <row r="266" spans="2:24" s="120" customFormat="1">
      <c r="B266" s="81"/>
      <c r="C266" s="82"/>
      <c r="D266" s="88"/>
      <c r="E266" s="95"/>
      <c r="F266" s="95"/>
      <c r="G266"/>
      <c r="H266" s="88"/>
      <c r="I266" s="88"/>
      <c r="J266" s="88"/>
      <c r="K266" s="88"/>
      <c r="L266" s="88"/>
      <c r="M266"/>
      <c r="N266"/>
      <c r="O266"/>
      <c r="P266"/>
      <c r="Q266" s="88"/>
      <c r="R266" s="122"/>
      <c r="S266" s="122"/>
      <c r="T266"/>
      <c r="V266"/>
      <c r="W266" s="95"/>
      <c r="X266"/>
    </row>
    <row r="267" spans="2:24" s="120" customFormat="1">
      <c r="B267" s="81"/>
      <c r="C267" s="82"/>
      <c r="D267" s="88"/>
      <c r="E267" s="95"/>
      <c r="F267" s="95"/>
      <c r="G267"/>
      <c r="H267" s="88"/>
      <c r="I267" s="88"/>
      <c r="J267" s="88"/>
      <c r="K267" s="88"/>
      <c r="L267" s="88"/>
      <c r="M267"/>
      <c r="N267"/>
      <c r="O267"/>
      <c r="P267"/>
      <c r="Q267" s="88"/>
      <c r="R267" s="122"/>
      <c r="S267" s="122"/>
      <c r="T267"/>
      <c r="V267"/>
      <c r="W267" s="95"/>
      <c r="X267"/>
    </row>
    <row r="268" spans="2:24" s="120" customFormat="1">
      <c r="B268" s="81"/>
      <c r="C268" s="82"/>
      <c r="D268" s="88"/>
      <c r="E268" s="95"/>
      <c r="F268" s="95"/>
      <c r="G268"/>
      <c r="H268" s="88"/>
      <c r="I268" s="88"/>
      <c r="J268" s="88"/>
      <c r="K268" s="88"/>
      <c r="L268" s="88"/>
      <c r="M268"/>
      <c r="N268"/>
      <c r="O268"/>
      <c r="P268"/>
      <c r="Q268" s="88"/>
      <c r="R268" s="122"/>
      <c r="S268" s="122"/>
      <c r="T268"/>
      <c r="V268"/>
      <c r="W268" s="95"/>
      <c r="X268"/>
    </row>
    <row r="269" spans="2:24" s="120" customFormat="1">
      <c r="B269" s="81"/>
      <c r="C269" s="82"/>
      <c r="D269" s="88"/>
      <c r="E269" s="95"/>
      <c r="F269" s="95"/>
      <c r="G269"/>
      <c r="H269" s="88"/>
      <c r="I269" s="88"/>
      <c r="J269" s="88"/>
      <c r="K269" s="88"/>
      <c r="L269" s="88"/>
      <c r="M269"/>
      <c r="N269"/>
      <c r="O269"/>
      <c r="P269"/>
      <c r="Q269" s="88"/>
      <c r="R269" s="122"/>
      <c r="S269" s="122"/>
      <c r="T269"/>
      <c r="V269"/>
      <c r="W269" s="95"/>
      <c r="X269"/>
    </row>
    <row r="270" spans="2:24" s="120" customFormat="1">
      <c r="B270" s="81"/>
      <c r="C270" s="82"/>
      <c r="D270" s="88"/>
      <c r="E270" s="95"/>
      <c r="F270" s="95"/>
      <c r="G270"/>
      <c r="H270" s="88"/>
      <c r="I270" s="88"/>
      <c r="J270" s="88"/>
      <c r="K270" s="88"/>
      <c r="L270" s="88"/>
      <c r="M270"/>
      <c r="N270"/>
      <c r="O270"/>
      <c r="P270"/>
      <c r="Q270" s="88"/>
      <c r="R270" s="122"/>
      <c r="S270" s="122"/>
      <c r="T270"/>
      <c r="V270"/>
      <c r="W270" s="95"/>
      <c r="X270"/>
    </row>
    <row r="271" spans="2:24" s="120" customFormat="1">
      <c r="B271" s="81"/>
      <c r="C271" s="82"/>
      <c r="D271" s="88"/>
      <c r="E271" s="95"/>
      <c r="F271" s="95"/>
      <c r="G271"/>
      <c r="H271" s="88"/>
      <c r="I271" s="88"/>
      <c r="J271" s="88"/>
      <c r="K271" s="88"/>
      <c r="L271" s="88"/>
      <c r="M271"/>
      <c r="N271"/>
      <c r="O271"/>
      <c r="P271"/>
      <c r="Q271" s="88"/>
      <c r="R271" s="122"/>
      <c r="S271" s="122"/>
      <c r="T271"/>
      <c r="V271"/>
      <c r="W271" s="95"/>
      <c r="X271"/>
    </row>
    <row r="272" spans="2:24" s="120" customFormat="1">
      <c r="B272" s="81"/>
      <c r="C272" s="82"/>
      <c r="D272" s="88"/>
      <c r="E272" s="95"/>
      <c r="F272" s="95"/>
      <c r="G272"/>
      <c r="H272" s="88"/>
      <c r="I272" s="88"/>
      <c r="J272" s="88"/>
      <c r="K272" s="88"/>
      <c r="L272" s="88"/>
      <c r="M272"/>
      <c r="N272"/>
      <c r="O272"/>
      <c r="P272"/>
      <c r="Q272" s="88"/>
      <c r="R272" s="122"/>
      <c r="S272" s="122"/>
      <c r="T272"/>
      <c r="V272"/>
      <c r="W272" s="95"/>
      <c r="X272"/>
    </row>
    <row r="273" spans="2:24" s="120" customFormat="1">
      <c r="B273" s="81"/>
      <c r="C273" s="82"/>
      <c r="D273" s="88"/>
      <c r="E273" s="95"/>
      <c r="F273" s="95"/>
      <c r="G273"/>
      <c r="H273" s="88"/>
      <c r="I273" s="88"/>
      <c r="J273" s="88"/>
      <c r="K273" s="88"/>
      <c r="L273" s="88"/>
      <c r="M273"/>
      <c r="N273"/>
      <c r="O273"/>
      <c r="P273"/>
      <c r="Q273" s="88"/>
      <c r="R273" s="122"/>
      <c r="S273" s="122"/>
      <c r="T273"/>
      <c r="V273"/>
      <c r="W273" s="95"/>
      <c r="X273"/>
    </row>
    <row r="274" spans="2:24" s="120" customFormat="1">
      <c r="B274" s="81"/>
      <c r="C274" s="82"/>
      <c r="D274" s="88"/>
      <c r="E274" s="95"/>
      <c r="F274" s="95"/>
      <c r="G274"/>
      <c r="H274" s="88"/>
      <c r="I274" s="88"/>
      <c r="J274" s="88"/>
      <c r="K274" s="88"/>
      <c r="L274" s="88"/>
      <c r="M274"/>
      <c r="N274"/>
      <c r="O274"/>
      <c r="P274"/>
      <c r="Q274" s="88"/>
      <c r="R274" s="122"/>
      <c r="S274" s="122"/>
      <c r="T274"/>
      <c r="V274"/>
      <c r="W274" s="95"/>
      <c r="X274"/>
    </row>
    <row r="275" spans="2:24" s="120" customFormat="1">
      <c r="B275" s="81"/>
      <c r="C275" s="82"/>
      <c r="D275" s="88"/>
      <c r="E275" s="95"/>
      <c r="F275" s="95"/>
      <c r="G275"/>
      <c r="H275" s="88"/>
      <c r="I275" s="88"/>
      <c r="J275" s="88"/>
      <c r="K275" s="88"/>
      <c r="L275" s="88"/>
      <c r="M275"/>
      <c r="N275"/>
      <c r="O275"/>
      <c r="P275"/>
      <c r="Q275" s="88"/>
      <c r="R275" s="122"/>
      <c r="S275" s="122"/>
      <c r="T275"/>
      <c r="V275"/>
      <c r="W275" s="95"/>
      <c r="X275"/>
    </row>
    <row r="276" spans="2:24" s="120" customFormat="1">
      <c r="B276" s="81"/>
      <c r="C276" s="82"/>
      <c r="D276" s="88"/>
      <c r="E276" s="95"/>
      <c r="F276" s="95"/>
      <c r="G276"/>
      <c r="H276" s="88"/>
      <c r="I276" s="88"/>
      <c r="J276" s="88"/>
      <c r="K276" s="88"/>
      <c r="L276" s="88"/>
      <c r="M276"/>
      <c r="N276"/>
      <c r="O276"/>
      <c r="P276"/>
      <c r="Q276" s="88"/>
      <c r="R276" s="122"/>
      <c r="S276" s="122"/>
      <c r="T276"/>
      <c r="V276"/>
      <c r="W276" s="95"/>
      <c r="X276"/>
    </row>
    <row r="277" spans="2:24" s="120" customFormat="1">
      <c r="B277" s="81"/>
      <c r="C277" s="82"/>
      <c r="D277" s="88"/>
      <c r="E277" s="95"/>
      <c r="F277" s="95"/>
      <c r="G277"/>
      <c r="H277" s="88"/>
      <c r="I277" s="88"/>
      <c r="J277" s="88"/>
      <c r="K277" s="88"/>
      <c r="L277" s="88"/>
      <c r="M277"/>
      <c r="N277"/>
      <c r="O277"/>
      <c r="P277"/>
      <c r="Q277" s="88"/>
      <c r="R277" s="122"/>
      <c r="S277" s="122"/>
      <c r="T277"/>
      <c r="V277"/>
      <c r="W277" s="95"/>
      <c r="X277"/>
    </row>
    <row r="278" spans="2:24" s="120" customFormat="1">
      <c r="B278" s="81"/>
      <c r="C278" s="82"/>
      <c r="D278" s="88"/>
      <c r="E278" s="95"/>
      <c r="F278" s="95"/>
      <c r="G278"/>
      <c r="H278" s="88"/>
      <c r="I278" s="88"/>
      <c r="J278" s="88"/>
      <c r="K278" s="88"/>
      <c r="L278" s="88"/>
      <c r="M278"/>
      <c r="N278"/>
      <c r="O278"/>
      <c r="P278"/>
      <c r="Q278" s="88"/>
      <c r="R278" s="122"/>
      <c r="S278" s="122"/>
      <c r="T278"/>
      <c r="V278"/>
      <c r="W278" s="95"/>
      <c r="X278"/>
    </row>
    <row r="279" spans="2:24" s="120" customFormat="1">
      <c r="B279" s="81"/>
      <c r="C279" s="82"/>
      <c r="D279" s="88"/>
      <c r="E279" s="95"/>
      <c r="F279" s="95"/>
      <c r="G279"/>
      <c r="H279" s="88"/>
      <c r="I279" s="88"/>
      <c r="J279" s="88"/>
      <c r="K279" s="88"/>
      <c r="L279" s="88"/>
      <c r="M279"/>
      <c r="N279"/>
      <c r="O279"/>
      <c r="P279"/>
      <c r="Q279" s="88"/>
      <c r="R279" s="122"/>
      <c r="S279" s="122"/>
      <c r="T279"/>
      <c r="V279"/>
      <c r="W279" s="95"/>
      <c r="X279"/>
    </row>
    <row r="280" spans="2:24" s="120" customFormat="1">
      <c r="B280" s="81"/>
      <c r="C280" s="82"/>
      <c r="D280" s="88"/>
      <c r="E280" s="95"/>
      <c r="F280" s="95"/>
      <c r="G280"/>
      <c r="H280" s="88"/>
      <c r="I280" s="88"/>
      <c r="J280" s="88"/>
      <c r="K280" s="88"/>
      <c r="L280" s="88"/>
      <c r="M280"/>
      <c r="N280"/>
      <c r="O280"/>
      <c r="P280"/>
      <c r="Q280" s="88"/>
      <c r="R280" s="122"/>
      <c r="S280" s="122"/>
      <c r="T280"/>
      <c r="V280"/>
      <c r="W280" s="95"/>
      <c r="X280"/>
    </row>
    <row r="281" spans="2:24" s="120" customFormat="1">
      <c r="B281" s="81"/>
      <c r="C281" s="82"/>
      <c r="D281" s="88"/>
      <c r="E281" s="95"/>
      <c r="F281" s="95"/>
      <c r="G281"/>
      <c r="H281" s="88"/>
      <c r="I281" s="88"/>
      <c r="J281" s="88"/>
      <c r="K281" s="88"/>
      <c r="L281" s="88"/>
      <c r="M281"/>
      <c r="N281"/>
      <c r="O281"/>
      <c r="P281"/>
      <c r="Q281" s="88"/>
      <c r="R281" s="122"/>
      <c r="S281" s="122"/>
      <c r="T281"/>
      <c r="V281"/>
      <c r="W281" s="95"/>
      <c r="X281"/>
    </row>
    <row r="282" spans="2:24" s="120" customFormat="1">
      <c r="B282" s="81"/>
      <c r="C282" s="82"/>
      <c r="D282" s="88"/>
      <c r="E282" s="95"/>
      <c r="F282" s="95"/>
      <c r="G282"/>
      <c r="H282" s="88"/>
      <c r="I282" s="88"/>
      <c r="J282" s="88"/>
      <c r="K282" s="88"/>
      <c r="L282" s="88"/>
      <c r="M282"/>
      <c r="N282"/>
      <c r="O282"/>
      <c r="P282"/>
      <c r="Q282" s="88"/>
      <c r="R282" s="122"/>
      <c r="S282" s="122"/>
      <c r="T282"/>
      <c r="V282"/>
      <c r="W282" s="95"/>
      <c r="X282"/>
    </row>
    <row r="283" spans="2:24" s="120" customFormat="1">
      <c r="B283" s="81"/>
      <c r="C283" s="82"/>
      <c r="D283" s="88"/>
      <c r="E283" s="95"/>
      <c r="F283" s="95"/>
      <c r="G283"/>
      <c r="H283" s="88"/>
      <c r="I283" s="88"/>
      <c r="J283" s="88"/>
      <c r="K283" s="88"/>
      <c r="L283" s="88"/>
      <c r="M283"/>
      <c r="N283"/>
      <c r="O283"/>
      <c r="P283"/>
      <c r="Q283" s="88"/>
      <c r="R283" s="122"/>
      <c r="S283" s="122"/>
      <c r="T283"/>
      <c r="V283"/>
      <c r="W283" s="95"/>
      <c r="X283"/>
    </row>
    <row r="284" spans="2:24" s="120" customFormat="1">
      <c r="B284" s="81"/>
      <c r="C284" s="82"/>
      <c r="D284" s="88"/>
      <c r="E284" s="95"/>
      <c r="F284" s="95"/>
      <c r="G284"/>
      <c r="H284" s="88"/>
      <c r="I284" s="88"/>
      <c r="J284" s="88"/>
      <c r="K284" s="88"/>
      <c r="L284" s="88"/>
      <c r="M284"/>
      <c r="N284"/>
      <c r="O284"/>
      <c r="P284"/>
      <c r="Q284" s="88"/>
      <c r="R284" s="122"/>
      <c r="S284" s="122"/>
      <c r="T284"/>
      <c r="V284"/>
      <c r="W284" s="95"/>
      <c r="X284"/>
    </row>
    <row r="285" spans="2:24" s="120" customFormat="1">
      <c r="B285" s="81"/>
      <c r="C285" s="82"/>
      <c r="D285" s="88"/>
      <c r="E285" s="95"/>
      <c r="F285" s="95"/>
      <c r="G285"/>
      <c r="H285" s="88"/>
      <c r="I285" s="88"/>
      <c r="J285" s="88"/>
      <c r="K285" s="88"/>
      <c r="L285" s="88"/>
      <c r="M285"/>
      <c r="N285"/>
      <c r="O285"/>
      <c r="P285"/>
      <c r="Q285" s="88"/>
      <c r="R285" s="122"/>
      <c r="S285" s="122"/>
      <c r="T285"/>
      <c r="V285"/>
      <c r="W285" s="95"/>
      <c r="X285"/>
    </row>
    <row r="286" spans="2:24" s="120" customFormat="1">
      <c r="B286" s="81"/>
      <c r="C286" s="82"/>
      <c r="D286" s="88"/>
      <c r="E286" s="95"/>
      <c r="F286" s="95"/>
      <c r="G286"/>
      <c r="H286" s="88"/>
      <c r="I286" s="88"/>
      <c r="J286" s="88"/>
      <c r="K286" s="88"/>
      <c r="L286" s="88"/>
      <c r="M286"/>
      <c r="N286"/>
      <c r="O286"/>
      <c r="P286"/>
      <c r="Q286" s="88"/>
      <c r="R286" s="122"/>
      <c r="S286" s="122"/>
      <c r="T286"/>
      <c r="V286"/>
      <c r="W286" s="95"/>
      <c r="X286"/>
    </row>
    <row r="287" spans="2:24" s="120" customFormat="1">
      <c r="B287" s="81"/>
      <c r="C287" s="82"/>
      <c r="D287" s="88"/>
      <c r="E287" s="95"/>
      <c r="F287" s="95"/>
      <c r="G287"/>
      <c r="H287" s="88"/>
      <c r="I287" s="88"/>
      <c r="J287" s="88"/>
      <c r="K287" s="88"/>
      <c r="L287" s="88"/>
      <c r="M287"/>
      <c r="N287"/>
      <c r="O287"/>
      <c r="P287"/>
      <c r="Q287" s="88"/>
      <c r="R287" s="122"/>
      <c r="S287" s="122"/>
      <c r="T287"/>
      <c r="V287"/>
      <c r="W287" s="95"/>
      <c r="X287"/>
    </row>
    <row r="288" spans="2:24" s="120" customFormat="1">
      <c r="B288" s="81"/>
      <c r="C288" s="82"/>
      <c r="D288" s="88"/>
      <c r="E288" s="95"/>
      <c r="F288" s="95"/>
      <c r="G288"/>
      <c r="H288" s="88"/>
      <c r="I288" s="88"/>
      <c r="J288" s="88"/>
      <c r="K288" s="88"/>
      <c r="L288" s="88"/>
      <c r="M288"/>
      <c r="N288"/>
      <c r="O288"/>
      <c r="P288"/>
      <c r="Q288" s="88"/>
      <c r="R288" s="122"/>
      <c r="S288" s="122"/>
      <c r="T288"/>
      <c r="V288"/>
      <c r="W288" s="95"/>
      <c r="X288"/>
    </row>
    <row r="289" spans="2:24" s="120" customFormat="1">
      <c r="B289" s="81"/>
      <c r="C289" s="82"/>
      <c r="D289" s="88"/>
      <c r="E289" s="95"/>
      <c r="F289" s="95"/>
      <c r="G289"/>
      <c r="H289" s="88"/>
      <c r="I289" s="88"/>
      <c r="J289" s="88"/>
      <c r="K289" s="88"/>
      <c r="L289" s="88"/>
      <c r="M289"/>
      <c r="N289"/>
      <c r="O289"/>
      <c r="P289"/>
      <c r="Q289" s="88"/>
      <c r="R289" s="122"/>
      <c r="S289" s="122"/>
      <c r="T289"/>
      <c r="V289"/>
      <c r="W289" s="95"/>
      <c r="X289"/>
    </row>
    <row r="290" spans="2:24" s="120" customFormat="1">
      <c r="B290" s="81"/>
      <c r="C290" s="82"/>
      <c r="D290" s="88"/>
      <c r="E290" s="95"/>
      <c r="F290" s="95"/>
      <c r="G290"/>
      <c r="H290" s="88"/>
      <c r="I290" s="88"/>
      <c r="J290" s="88"/>
      <c r="K290" s="88"/>
      <c r="L290" s="88"/>
      <c r="M290"/>
      <c r="N290"/>
      <c r="O290"/>
      <c r="P290"/>
      <c r="Q290" s="88"/>
      <c r="R290" s="122"/>
      <c r="S290" s="122"/>
      <c r="T290"/>
      <c r="V290"/>
      <c r="W290" s="95"/>
      <c r="X290"/>
    </row>
    <row r="291" spans="2:24" s="120" customFormat="1">
      <c r="B291" s="81"/>
      <c r="C291" s="82"/>
      <c r="D291" s="88"/>
      <c r="E291" s="95"/>
      <c r="F291" s="95"/>
      <c r="G291"/>
      <c r="H291" s="88"/>
      <c r="I291" s="88"/>
      <c r="J291" s="88"/>
      <c r="K291" s="88"/>
      <c r="L291" s="88"/>
      <c r="M291"/>
      <c r="N291"/>
      <c r="O291"/>
      <c r="P291"/>
      <c r="Q291" s="88"/>
      <c r="R291" s="122"/>
      <c r="S291" s="122"/>
      <c r="T291"/>
      <c r="V291"/>
      <c r="W291" s="95"/>
      <c r="X291"/>
    </row>
    <row r="292" spans="2:24" s="120" customFormat="1">
      <c r="B292" s="81"/>
      <c r="C292" s="82"/>
      <c r="D292" s="88"/>
      <c r="E292" s="95"/>
      <c r="F292" s="95"/>
      <c r="G292"/>
      <c r="H292" s="88"/>
      <c r="I292" s="88"/>
      <c r="J292" s="88"/>
      <c r="K292" s="88"/>
      <c r="L292" s="88"/>
      <c r="M292"/>
      <c r="N292"/>
      <c r="O292"/>
      <c r="P292"/>
      <c r="Q292" s="88"/>
      <c r="R292" s="122"/>
      <c r="S292" s="122"/>
      <c r="T292"/>
      <c r="V292"/>
      <c r="W292" s="95"/>
      <c r="X292"/>
    </row>
    <row r="293" spans="2:24" s="120" customFormat="1">
      <c r="B293" s="81"/>
      <c r="C293" s="82"/>
      <c r="D293" s="88"/>
      <c r="E293" s="95"/>
      <c r="F293" s="95"/>
      <c r="G293"/>
      <c r="H293" s="88"/>
      <c r="I293" s="88"/>
      <c r="J293" s="88"/>
      <c r="K293" s="88"/>
      <c r="L293" s="88"/>
      <c r="M293"/>
      <c r="N293"/>
      <c r="O293"/>
      <c r="P293"/>
      <c r="Q293" s="88"/>
      <c r="R293" s="122"/>
      <c r="S293" s="122"/>
      <c r="T293"/>
      <c r="V293"/>
      <c r="W293" s="95"/>
      <c r="X293"/>
    </row>
    <row r="294" spans="2:24" s="120" customFormat="1">
      <c r="B294" s="81"/>
      <c r="C294" s="82"/>
      <c r="D294" s="88"/>
      <c r="E294" s="95"/>
      <c r="F294" s="95"/>
      <c r="G294"/>
      <c r="H294" s="88"/>
      <c r="I294" s="88"/>
      <c r="J294" s="88"/>
      <c r="K294" s="88"/>
      <c r="L294" s="88"/>
      <c r="M294"/>
      <c r="N294"/>
      <c r="O294"/>
      <c r="P294"/>
      <c r="Q294" s="88"/>
      <c r="R294" s="122"/>
      <c r="S294" s="122"/>
      <c r="T294"/>
      <c r="V294"/>
      <c r="W294" s="95"/>
      <c r="X294"/>
    </row>
    <row r="295" spans="2:24" s="120" customFormat="1">
      <c r="B295" s="81"/>
      <c r="C295" s="82"/>
      <c r="D295" s="88"/>
      <c r="E295" s="95"/>
      <c r="F295" s="95"/>
      <c r="G295"/>
      <c r="H295" s="88"/>
      <c r="I295" s="88"/>
      <c r="J295" s="88"/>
      <c r="K295" s="88"/>
      <c r="L295" s="88"/>
      <c r="M295"/>
      <c r="N295"/>
      <c r="O295"/>
      <c r="P295"/>
      <c r="Q295" s="88"/>
      <c r="R295" s="122"/>
      <c r="S295" s="122"/>
      <c r="T295"/>
      <c r="V295"/>
      <c r="W295" s="95"/>
      <c r="X295"/>
    </row>
    <row r="296" spans="2:24" s="120" customFormat="1">
      <c r="B296" s="81"/>
      <c r="C296" s="82"/>
      <c r="D296" s="88"/>
      <c r="E296" s="95"/>
      <c r="F296" s="95"/>
      <c r="G296"/>
      <c r="H296" s="88"/>
      <c r="I296" s="88"/>
      <c r="J296" s="88"/>
      <c r="K296" s="88"/>
      <c r="L296" s="88"/>
      <c r="M296"/>
      <c r="N296"/>
      <c r="O296"/>
      <c r="P296"/>
      <c r="Q296" s="88"/>
      <c r="R296" s="122"/>
      <c r="S296" s="122"/>
      <c r="T296"/>
      <c r="V296"/>
      <c r="W296" s="95"/>
      <c r="X296"/>
    </row>
    <row r="297" spans="2:24" s="120" customFormat="1">
      <c r="B297" s="81"/>
      <c r="C297" s="82"/>
      <c r="D297" s="88"/>
      <c r="E297" s="95"/>
      <c r="F297" s="95"/>
      <c r="G297"/>
      <c r="H297" s="88"/>
      <c r="I297" s="88"/>
      <c r="J297" s="88"/>
      <c r="K297" s="88"/>
      <c r="L297" s="88"/>
      <c r="M297"/>
      <c r="N297"/>
      <c r="O297"/>
      <c r="P297"/>
      <c r="Q297" s="88"/>
      <c r="R297" s="122"/>
      <c r="S297" s="122"/>
      <c r="T297"/>
      <c r="V297"/>
      <c r="W297" s="95"/>
      <c r="X297"/>
    </row>
    <row r="298" spans="2:24" s="120" customFormat="1">
      <c r="B298" s="81"/>
      <c r="C298" s="82"/>
      <c r="D298" s="88"/>
      <c r="E298" s="95"/>
      <c r="F298" s="95"/>
      <c r="G298"/>
      <c r="H298" s="88"/>
      <c r="I298" s="88"/>
      <c r="J298" s="88"/>
      <c r="K298" s="88"/>
      <c r="L298" s="88"/>
      <c r="M298"/>
      <c r="N298"/>
      <c r="O298"/>
      <c r="P298"/>
      <c r="Q298" s="88"/>
      <c r="R298" s="122"/>
      <c r="S298" s="122"/>
      <c r="T298"/>
      <c r="V298"/>
      <c r="W298" s="95"/>
      <c r="X298"/>
    </row>
    <row r="299" spans="2:24" s="120" customFormat="1">
      <c r="B299" s="81"/>
      <c r="C299" s="82"/>
      <c r="D299" s="88"/>
      <c r="E299" s="95"/>
      <c r="F299" s="95"/>
      <c r="G299"/>
      <c r="H299" s="88"/>
      <c r="I299" s="88"/>
      <c r="J299" s="88"/>
      <c r="K299" s="88"/>
      <c r="L299" s="88"/>
      <c r="M299"/>
      <c r="N299"/>
      <c r="O299"/>
      <c r="P299"/>
      <c r="Q299" s="88"/>
      <c r="R299" s="122"/>
      <c r="S299" s="122"/>
      <c r="T299"/>
      <c r="V299"/>
      <c r="W299" s="95"/>
      <c r="X299"/>
    </row>
    <row r="300" spans="2:24" s="120" customFormat="1">
      <c r="B300" s="81"/>
      <c r="C300" s="82"/>
      <c r="D300" s="88"/>
      <c r="E300" s="95"/>
      <c r="F300" s="95"/>
      <c r="G300"/>
      <c r="H300" s="88"/>
      <c r="I300" s="88"/>
      <c r="J300" s="88"/>
      <c r="K300" s="88"/>
      <c r="L300" s="88"/>
      <c r="M300"/>
      <c r="N300"/>
      <c r="O300"/>
      <c r="P300"/>
      <c r="Q300" s="88"/>
      <c r="R300" s="122"/>
      <c r="S300" s="122"/>
      <c r="T300"/>
      <c r="V300"/>
      <c r="W300" s="95"/>
      <c r="X300"/>
    </row>
    <row r="301" spans="2:24" s="120" customFormat="1">
      <c r="B301" s="81"/>
      <c r="C301" s="82"/>
      <c r="D301" s="88"/>
      <c r="E301" s="95"/>
      <c r="F301" s="95"/>
      <c r="G301"/>
      <c r="H301" s="88"/>
      <c r="I301" s="88"/>
      <c r="J301" s="88"/>
      <c r="K301" s="88"/>
      <c r="L301" s="88"/>
      <c r="M301"/>
      <c r="N301"/>
      <c r="O301"/>
      <c r="P301"/>
      <c r="Q301" s="88"/>
      <c r="R301" s="122"/>
      <c r="S301" s="122"/>
      <c r="T301"/>
      <c r="V301"/>
      <c r="W301" s="95"/>
      <c r="X301"/>
    </row>
    <row r="302" spans="2:24" s="120" customFormat="1">
      <c r="B302" s="81"/>
      <c r="C302" s="82"/>
      <c r="D302" s="88"/>
      <c r="E302" s="95"/>
      <c r="F302" s="95"/>
      <c r="G302"/>
      <c r="H302" s="88"/>
      <c r="I302" s="88"/>
      <c r="J302" s="88"/>
      <c r="K302" s="88"/>
      <c r="L302" s="88"/>
      <c r="M302"/>
      <c r="N302"/>
      <c r="O302"/>
      <c r="P302"/>
      <c r="Q302" s="88"/>
      <c r="R302" s="122"/>
      <c r="S302" s="122"/>
      <c r="T302"/>
      <c r="V302"/>
      <c r="W302" s="95"/>
      <c r="X302"/>
    </row>
    <row r="303" spans="2:24" s="120" customFormat="1">
      <c r="B303" s="81"/>
      <c r="C303" s="82"/>
      <c r="D303" s="88"/>
      <c r="E303" s="95"/>
      <c r="F303" s="95"/>
      <c r="G303"/>
      <c r="H303" s="88"/>
      <c r="I303" s="88"/>
      <c r="J303" s="88"/>
      <c r="K303" s="88"/>
      <c r="L303" s="88"/>
      <c r="M303"/>
      <c r="N303"/>
      <c r="O303"/>
      <c r="P303"/>
      <c r="Q303" s="88"/>
      <c r="R303" s="122"/>
      <c r="S303" s="122"/>
      <c r="T303"/>
      <c r="V303"/>
      <c r="W303" s="95"/>
      <c r="X303"/>
    </row>
    <row r="304" spans="2:24" s="120" customFormat="1">
      <c r="B304" s="81"/>
      <c r="C304" s="82"/>
      <c r="D304" s="88"/>
      <c r="E304" s="95"/>
      <c r="F304" s="95"/>
      <c r="G304"/>
      <c r="H304" s="88"/>
      <c r="I304" s="88"/>
      <c r="J304" s="88"/>
      <c r="K304" s="88"/>
      <c r="L304" s="88"/>
      <c r="M304"/>
      <c r="N304"/>
      <c r="O304"/>
      <c r="P304"/>
      <c r="Q304" s="88"/>
      <c r="R304" s="122"/>
      <c r="S304" s="122"/>
      <c r="T304"/>
      <c r="V304"/>
      <c r="W304" s="95"/>
      <c r="X304"/>
    </row>
    <row r="305" spans="2:24" s="120" customFormat="1">
      <c r="B305" s="81"/>
      <c r="C305" s="82"/>
      <c r="D305" s="88"/>
      <c r="E305" s="95"/>
      <c r="F305" s="95"/>
      <c r="G305"/>
      <c r="H305" s="88"/>
      <c r="I305" s="88"/>
      <c r="J305" s="88"/>
      <c r="K305" s="88"/>
      <c r="L305" s="88"/>
      <c r="M305"/>
      <c r="N305"/>
      <c r="O305"/>
      <c r="P305"/>
      <c r="Q305" s="88"/>
      <c r="R305" s="122"/>
      <c r="S305" s="122"/>
      <c r="T305"/>
      <c r="V305"/>
      <c r="W305" s="95"/>
      <c r="X305"/>
    </row>
    <row r="306" spans="2:24" s="120" customFormat="1">
      <c r="B306" s="81"/>
      <c r="C306" s="82"/>
      <c r="D306" s="88"/>
      <c r="E306" s="95"/>
      <c r="F306" s="95"/>
      <c r="G306"/>
      <c r="H306" s="88"/>
      <c r="I306" s="88"/>
      <c r="J306" s="88"/>
      <c r="K306" s="88"/>
      <c r="L306" s="88"/>
      <c r="M306"/>
      <c r="N306"/>
      <c r="O306"/>
      <c r="P306"/>
      <c r="Q306" s="88"/>
      <c r="R306" s="122"/>
      <c r="S306" s="122"/>
      <c r="T306"/>
      <c r="V306"/>
      <c r="W306" s="95"/>
      <c r="X306"/>
    </row>
    <row r="307" spans="2:24" s="120" customFormat="1">
      <c r="B307" s="81"/>
      <c r="C307" s="82"/>
      <c r="D307" s="88"/>
      <c r="E307" s="95"/>
      <c r="F307" s="95"/>
      <c r="G307"/>
      <c r="H307" s="88"/>
      <c r="I307" s="88"/>
      <c r="J307" s="88"/>
      <c r="K307" s="88"/>
      <c r="L307" s="88"/>
      <c r="M307"/>
      <c r="N307"/>
      <c r="O307"/>
      <c r="P307"/>
      <c r="Q307" s="88"/>
      <c r="R307" s="122"/>
      <c r="S307" s="122"/>
      <c r="T307"/>
      <c r="V307"/>
      <c r="W307" s="95"/>
      <c r="X307"/>
    </row>
    <row r="308" spans="2:24" s="120" customFormat="1">
      <c r="B308" s="81"/>
      <c r="C308" s="82"/>
      <c r="D308" s="88"/>
      <c r="E308" s="95"/>
      <c r="F308" s="95"/>
      <c r="G308"/>
      <c r="H308" s="88"/>
      <c r="I308" s="88"/>
      <c r="J308" s="88"/>
      <c r="K308" s="88"/>
      <c r="L308" s="88"/>
      <c r="M308"/>
      <c r="N308"/>
      <c r="O308"/>
      <c r="P308"/>
      <c r="Q308" s="88"/>
      <c r="R308" s="122"/>
      <c r="S308" s="122"/>
      <c r="T308"/>
      <c r="V308"/>
      <c r="W308" s="95"/>
      <c r="X308"/>
    </row>
    <row r="309" spans="2:24" s="120" customFormat="1">
      <c r="B309" s="81"/>
      <c r="C309" s="82"/>
      <c r="D309" s="88"/>
      <c r="E309" s="95"/>
      <c r="F309" s="95"/>
      <c r="G309"/>
      <c r="H309" s="88"/>
      <c r="I309" s="88"/>
      <c r="J309" s="88"/>
      <c r="K309" s="88"/>
      <c r="L309" s="88"/>
      <c r="M309"/>
      <c r="N309"/>
      <c r="O309"/>
      <c r="P309"/>
      <c r="Q309" s="88"/>
      <c r="R309" s="122"/>
      <c r="S309" s="122"/>
      <c r="T309"/>
      <c r="V309"/>
      <c r="W309" s="95"/>
      <c r="X309"/>
    </row>
    <row r="310" spans="2:24" s="120" customFormat="1">
      <c r="B310" s="81"/>
      <c r="C310" s="82"/>
      <c r="D310" s="88"/>
      <c r="E310" s="95"/>
      <c r="F310" s="95"/>
      <c r="G310"/>
      <c r="H310" s="88"/>
      <c r="I310" s="88"/>
      <c r="J310" s="88"/>
      <c r="K310" s="88"/>
      <c r="L310" s="88"/>
      <c r="M310"/>
      <c r="N310"/>
      <c r="O310"/>
      <c r="P310"/>
      <c r="Q310" s="88"/>
      <c r="R310" s="122"/>
      <c r="S310" s="122"/>
      <c r="T310"/>
      <c r="V310"/>
      <c r="W310" s="95"/>
      <c r="X310"/>
    </row>
    <row r="311" spans="2:24" s="120" customFormat="1">
      <c r="B311" s="81"/>
      <c r="C311" s="82"/>
      <c r="D311" s="88"/>
      <c r="E311" s="95"/>
      <c r="F311" s="95"/>
      <c r="G311"/>
      <c r="H311" s="88"/>
      <c r="I311" s="88"/>
      <c r="J311" s="88"/>
      <c r="K311" s="88"/>
      <c r="L311" s="88"/>
      <c r="M311"/>
      <c r="N311"/>
      <c r="O311"/>
      <c r="P311"/>
      <c r="Q311" s="88"/>
      <c r="R311" s="122"/>
      <c r="S311" s="122"/>
      <c r="T311"/>
      <c r="V311"/>
      <c r="W311" s="95"/>
      <c r="X311"/>
    </row>
    <row r="312" spans="2:24" s="120" customFormat="1">
      <c r="B312" s="81"/>
      <c r="C312" s="82"/>
      <c r="D312" s="88"/>
      <c r="E312" s="95"/>
      <c r="F312" s="95"/>
      <c r="G312"/>
      <c r="H312" s="88"/>
      <c r="I312" s="88"/>
      <c r="J312" s="88"/>
      <c r="K312" s="88"/>
      <c r="L312" s="88"/>
      <c r="M312"/>
      <c r="N312"/>
      <c r="O312"/>
      <c r="P312"/>
      <c r="Q312" s="88"/>
      <c r="R312" s="122"/>
      <c r="S312" s="122"/>
      <c r="T312"/>
      <c r="V312"/>
      <c r="W312" s="95"/>
      <c r="X312"/>
    </row>
    <row r="313" spans="2:24" s="120" customFormat="1">
      <c r="B313" s="81"/>
      <c r="C313" s="82"/>
      <c r="D313" s="88"/>
      <c r="E313" s="95"/>
      <c r="F313" s="95"/>
      <c r="G313"/>
      <c r="H313" s="88"/>
      <c r="I313" s="88"/>
      <c r="J313" s="88"/>
      <c r="K313" s="88"/>
      <c r="L313" s="88"/>
      <c r="M313"/>
      <c r="N313"/>
      <c r="O313"/>
      <c r="P313"/>
      <c r="Q313" s="88"/>
      <c r="R313" s="122"/>
      <c r="S313" s="122"/>
      <c r="T313"/>
      <c r="V313"/>
      <c r="W313" s="95"/>
      <c r="X313"/>
    </row>
    <row r="314" spans="2:24" s="120" customFormat="1">
      <c r="B314" s="81"/>
      <c r="C314" s="82"/>
      <c r="D314" s="88"/>
      <c r="E314" s="95"/>
      <c r="F314" s="95"/>
      <c r="G314"/>
      <c r="H314" s="88"/>
      <c r="I314" s="88"/>
      <c r="J314" s="88"/>
      <c r="K314" s="88"/>
      <c r="L314" s="88"/>
      <c r="M314"/>
      <c r="N314"/>
      <c r="O314"/>
      <c r="P314"/>
      <c r="Q314" s="88"/>
      <c r="R314" s="122"/>
      <c r="S314" s="122"/>
      <c r="T314"/>
      <c r="V314"/>
      <c r="W314" s="95"/>
      <c r="X314"/>
    </row>
    <row r="315" spans="2:24" s="120" customFormat="1">
      <c r="B315" s="81"/>
      <c r="C315" s="82"/>
      <c r="D315" s="88"/>
      <c r="E315" s="95"/>
      <c r="F315" s="95"/>
      <c r="G315"/>
      <c r="H315" s="88"/>
      <c r="I315" s="88"/>
      <c r="J315" s="88"/>
      <c r="K315" s="88"/>
      <c r="L315" s="88"/>
      <c r="M315"/>
      <c r="N315"/>
      <c r="O315"/>
      <c r="P315"/>
      <c r="Q315" s="88"/>
      <c r="R315" s="122"/>
      <c r="S315" s="122"/>
      <c r="T315"/>
      <c r="V315"/>
      <c r="W315" s="95"/>
      <c r="X315"/>
    </row>
    <row r="316" spans="2:24" s="120" customFormat="1">
      <c r="B316" s="81"/>
      <c r="C316" s="82"/>
      <c r="D316" s="88"/>
      <c r="E316" s="95"/>
      <c r="F316" s="95"/>
      <c r="G316"/>
      <c r="H316" s="88"/>
      <c r="I316" s="88"/>
      <c r="J316" s="88"/>
      <c r="K316" s="88"/>
      <c r="L316" s="88"/>
      <c r="M316"/>
      <c r="N316"/>
      <c r="O316"/>
      <c r="P316"/>
      <c r="Q316" s="88"/>
      <c r="R316" s="122"/>
      <c r="S316" s="122"/>
      <c r="T316"/>
      <c r="V316"/>
      <c r="W316" s="95"/>
      <c r="X316"/>
    </row>
    <row r="317" spans="2:24" s="120" customFormat="1">
      <c r="B317" s="81"/>
      <c r="C317" s="82"/>
      <c r="D317" s="88"/>
      <c r="E317" s="95"/>
      <c r="F317" s="95"/>
      <c r="G317"/>
      <c r="H317" s="88"/>
      <c r="I317" s="88"/>
      <c r="J317" s="88"/>
      <c r="K317" s="88"/>
      <c r="L317" s="88"/>
      <c r="M317"/>
      <c r="N317"/>
      <c r="O317"/>
      <c r="P317"/>
      <c r="Q317" s="88"/>
      <c r="R317" s="122"/>
      <c r="S317" s="122"/>
      <c r="T317"/>
      <c r="V317"/>
      <c r="W317" s="95"/>
      <c r="X317"/>
    </row>
    <row r="318" spans="2:24" s="120" customFormat="1">
      <c r="B318" s="81"/>
      <c r="C318" s="82"/>
      <c r="D318" s="88"/>
      <c r="E318" s="95"/>
      <c r="F318" s="95"/>
      <c r="G318"/>
      <c r="H318" s="88"/>
      <c r="I318" s="88"/>
      <c r="J318" s="88"/>
      <c r="K318" s="88"/>
      <c r="L318" s="88"/>
      <c r="M318"/>
      <c r="N318"/>
      <c r="O318"/>
      <c r="P318"/>
      <c r="Q318" s="88"/>
      <c r="R318" s="122"/>
      <c r="S318" s="122"/>
      <c r="T318"/>
      <c r="V318"/>
      <c r="W318" s="95"/>
      <c r="X318"/>
    </row>
    <row r="319" spans="2:24" s="120" customFormat="1">
      <c r="B319" s="81"/>
      <c r="C319" s="82"/>
      <c r="D319" s="88"/>
      <c r="E319" s="95"/>
      <c r="F319" s="95"/>
      <c r="G319"/>
      <c r="H319" s="88"/>
      <c r="I319" s="88"/>
      <c r="J319" s="88"/>
      <c r="K319" s="88"/>
      <c r="L319" s="88"/>
      <c r="M319"/>
      <c r="N319"/>
      <c r="O319"/>
      <c r="P319"/>
      <c r="Q319" s="88"/>
      <c r="R319" s="122"/>
      <c r="S319" s="122"/>
      <c r="T319"/>
      <c r="V319"/>
      <c r="W319" s="95"/>
      <c r="X319"/>
    </row>
    <row r="320" spans="2:24" s="120" customFormat="1">
      <c r="B320" s="81"/>
      <c r="C320" s="82"/>
      <c r="D320" s="88"/>
      <c r="E320" s="95"/>
      <c r="F320" s="95"/>
      <c r="G320"/>
      <c r="H320" s="88"/>
      <c r="I320" s="88"/>
      <c r="J320" s="88"/>
      <c r="K320" s="88"/>
      <c r="L320" s="88"/>
      <c r="M320"/>
      <c r="N320"/>
      <c r="O320"/>
      <c r="P320"/>
      <c r="Q320" s="88"/>
      <c r="R320" s="122"/>
      <c r="S320" s="122"/>
      <c r="T320"/>
      <c r="V320"/>
      <c r="W320" s="95"/>
      <c r="X320"/>
    </row>
    <row r="321" spans="2:24" s="120" customFormat="1">
      <c r="B321" s="81"/>
      <c r="C321" s="82"/>
      <c r="D321" s="88"/>
      <c r="E321" s="95"/>
      <c r="F321" s="95"/>
      <c r="G321"/>
      <c r="H321" s="88"/>
      <c r="I321" s="88"/>
      <c r="J321" s="88"/>
      <c r="K321" s="88"/>
      <c r="L321" s="88"/>
      <c r="M321"/>
      <c r="N321"/>
      <c r="O321"/>
      <c r="P321"/>
      <c r="Q321" s="88"/>
      <c r="R321" s="122"/>
      <c r="S321" s="122"/>
      <c r="T321"/>
      <c r="V321"/>
      <c r="W321" s="95"/>
      <c r="X321"/>
    </row>
    <row r="322" spans="2:24" s="120" customFormat="1">
      <c r="B322" s="81"/>
      <c r="C322" s="82"/>
      <c r="D322" s="88"/>
      <c r="E322" s="95"/>
      <c r="F322" s="95"/>
      <c r="G322"/>
      <c r="H322" s="88"/>
      <c r="I322" s="88"/>
      <c r="J322" s="88"/>
      <c r="K322" s="88"/>
      <c r="L322" s="88"/>
      <c r="M322"/>
      <c r="N322"/>
      <c r="O322"/>
      <c r="P322"/>
      <c r="Q322" s="88"/>
      <c r="R322" s="122"/>
      <c r="S322" s="122"/>
      <c r="T322"/>
      <c r="V322"/>
      <c r="W322" s="95"/>
      <c r="X322"/>
    </row>
    <row r="323" spans="2:24" s="120" customFormat="1">
      <c r="B323" s="81"/>
      <c r="C323" s="82"/>
      <c r="D323" s="88"/>
      <c r="E323" s="95"/>
      <c r="F323" s="95"/>
      <c r="G323"/>
      <c r="H323" s="88"/>
      <c r="I323" s="88"/>
      <c r="J323" s="88"/>
      <c r="K323" s="88"/>
      <c r="L323" s="88"/>
      <c r="M323"/>
      <c r="N323"/>
      <c r="O323"/>
      <c r="P323"/>
      <c r="Q323" s="88"/>
      <c r="R323" s="122"/>
      <c r="S323" s="122"/>
      <c r="T323"/>
      <c r="V323"/>
      <c r="W323" s="95"/>
      <c r="X323"/>
    </row>
    <row r="324" spans="2:24" s="120" customFormat="1">
      <c r="B324" s="81"/>
      <c r="C324" s="82"/>
      <c r="D324" s="88"/>
      <c r="E324" s="95"/>
      <c r="F324" s="95"/>
      <c r="G324"/>
      <c r="H324" s="88"/>
      <c r="I324" s="88"/>
      <c r="J324" s="88"/>
      <c r="K324" s="88"/>
      <c r="L324" s="88"/>
      <c r="M324"/>
      <c r="N324"/>
      <c r="O324"/>
      <c r="P324"/>
      <c r="Q324" s="88"/>
      <c r="R324" s="122"/>
      <c r="S324" s="122"/>
      <c r="T324"/>
      <c r="V324"/>
      <c r="W324" s="95"/>
      <c r="X324"/>
    </row>
    <row r="325" spans="2:24" s="120" customFormat="1">
      <c r="B325" s="81"/>
      <c r="C325" s="82"/>
      <c r="D325" s="88"/>
      <c r="E325" s="95"/>
      <c r="F325" s="95"/>
      <c r="G325"/>
      <c r="H325" s="88"/>
      <c r="I325" s="88"/>
      <c r="J325" s="88"/>
      <c r="K325" s="88"/>
      <c r="L325" s="88"/>
      <c r="M325"/>
      <c r="N325"/>
      <c r="O325"/>
      <c r="P325"/>
      <c r="Q325" s="88"/>
      <c r="R325" s="122"/>
      <c r="S325" s="122"/>
      <c r="T325"/>
      <c r="V325"/>
      <c r="W325" s="95"/>
      <c r="X325"/>
    </row>
    <row r="326" spans="2:24" s="120" customFormat="1">
      <c r="B326" s="81"/>
      <c r="C326" s="82"/>
      <c r="D326" s="88"/>
      <c r="E326" s="95"/>
      <c r="F326" s="95"/>
      <c r="G326"/>
      <c r="H326" s="88"/>
      <c r="I326" s="88"/>
      <c r="J326" s="88"/>
      <c r="K326" s="88"/>
      <c r="L326" s="88"/>
      <c r="M326"/>
      <c r="N326"/>
      <c r="O326"/>
      <c r="P326"/>
      <c r="Q326" s="88"/>
      <c r="R326" s="122"/>
      <c r="S326" s="122"/>
      <c r="T326"/>
      <c r="V326"/>
      <c r="W326" s="95"/>
      <c r="X326"/>
    </row>
    <row r="327" spans="2:24" s="120" customFormat="1">
      <c r="B327" s="81"/>
      <c r="C327" s="82"/>
      <c r="D327" s="88"/>
      <c r="E327" s="95"/>
      <c r="F327" s="95"/>
      <c r="G327"/>
      <c r="H327" s="88"/>
      <c r="I327" s="88"/>
      <c r="J327" s="88"/>
      <c r="K327" s="88"/>
      <c r="L327" s="88"/>
      <c r="M327"/>
      <c r="N327"/>
      <c r="O327"/>
      <c r="P327"/>
      <c r="Q327" s="88"/>
      <c r="R327" s="122"/>
      <c r="S327" s="122"/>
      <c r="T327"/>
      <c r="V327"/>
      <c r="W327" s="95"/>
      <c r="X327"/>
    </row>
    <row r="328" spans="2:24" s="120" customFormat="1">
      <c r="B328" s="81"/>
      <c r="C328" s="82"/>
      <c r="D328" s="88"/>
      <c r="E328" s="95"/>
      <c r="F328" s="95"/>
      <c r="G328"/>
      <c r="H328" s="88"/>
      <c r="I328" s="88"/>
      <c r="J328" s="88"/>
      <c r="K328" s="88"/>
      <c r="L328" s="88"/>
      <c r="M328"/>
      <c r="N328"/>
      <c r="O328"/>
      <c r="P328"/>
      <c r="Q328" s="88"/>
      <c r="R328" s="122"/>
      <c r="S328" s="122"/>
      <c r="T328"/>
      <c r="V328"/>
      <c r="W328" s="95"/>
      <c r="X328"/>
    </row>
    <row r="329" spans="2:24" s="120" customFormat="1">
      <c r="B329" s="81"/>
      <c r="C329" s="82"/>
      <c r="D329" s="88"/>
      <c r="E329" s="95"/>
      <c r="F329" s="95"/>
      <c r="G329"/>
      <c r="H329" s="88"/>
      <c r="I329" s="88"/>
      <c r="J329" s="88"/>
      <c r="K329" s="88"/>
      <c r="L329" s="88"/>
      <c r="M329"/>
      <c r="N329"/>
      <c r="O329"/>
      <c r="P329"/>
      <c r="Q329" s="88"/>
      <c r="R329" s="122"/>
      <c r="S329" s="122"/>
      <c r="T329"/>
      <c r="V329"/>
      <c r="W329" s="95"/>
      <c r="X329"/>
    </row>
    <row r="330" spans="2:24" s="120" customFormat="1">
      <c r="B330" s="81"/>
      <c r="C330" s="82"/>
      <c r="D330" s="88"/>
      <c r="E330" s="95"/>
      <c r="F330" s="95"/>
      <c r="G330"/>
      <c r="H330" s="88"/>
      <c r="I330" s="88"/>
      <c r="J330" s="88"/>
      <c r="K330" s="88"/>
      <c r="L330" s="88"/>
      <c r="M330"/>
      <c r="N330"/>
      <c r="O330"/>
      <c r="P330"/>
      <c r="Q330" s="88"/>
      <c r="R330" s="122"/>
      <c r="S330" s="122"/>
      <c r="T330"/>
      <c r="V330"/>
      <c r="W330" s="95"/>
      <c r="X330"/>
    </row>
    <row r="331" spans="2:24" s="120" customFormat="1">
      <c r="B331" s="81"/>
      <c r="C331" s="82"/>
      <c r="D331" s="88"/>
      <c r="E331" s="95"/>
      <c r="F331" s="95"/>
      <c r="G331"/>
      <c r="H331" s="88"/>
      <c r="I331" s="88"/>
      <c r="J331" s="88"/>
      <c r="K331" s="88"/>
      <c r="L331" s="88"/>
      <c r="M331"/>
      <c r="N331"/>
      <c r="O331"/>
      <c r="P331"/>
      <c r="Q331" s="88"/>
      <c r="R331" s="122"/>
      <c r="S331" s="122"/>
      <c r="T331"/>
      <c r="V331"/>
      <c r="W331" s="95"/>
      <c r="X331"/>
    </row>
    <row r="332" spans="2:24" s="120" customFormat="1">
      <c r="B332" s="81"/>
      <c r="C332" s="82"/>
      <c r="D332" s="88"/>
      <c r="E332" s="95"/>
      <c r="F332" s="95"/>
      <c r="G332"/>
      <c r="H332" s="88"/>
      <c r="I332" s="88"/>
      <c r="J332" s="88"/>
      <c r="K332" s="88"/>
      <c r="L332" s="88"/>
      <c r="M332"/>
      <c r="N332"/>
      <c r="O332"/>
      <c r="P332"/>
      <c r="Q332" s="88"/>
      <c r="R332" s="122"/>
      <c r="S332" s="122"/>
      <c r="T332"/>
      <c r="V332"/>
      <c r="W332" s="95"/>
      <c r="X332"/>
    </row>
    <row r="333" spans="2:24" s="120" customFormat="1">
      <c r="B333" s="81"/>
      <c r="C333" s="82"/>
      <c r="D333" s="88"/>
      <c r="E333" s="95"/>
      <c r="F333" s="95"/>
      <c r="G333"/>
      <c r="H333" s="88"/>
      <c r="I333" s="88"/>
      <c r="J333" s="88"/>
      <c r="K333" s="88"/>
      <c r="L333" s="88"/>
      <c r="M333"/>
      <c r="N333"/>
      <c r="O333"/>
      <c r="P333"/>
      <c r="Q333" s="88"/>
      <c r="R333" s="122"/>
      <c r="S333" s="122"/>
      <c r="T333"/>
      <c r="V333"/>
      <c r="W333" s="95"/>
      <c r="X333"/>
    </row>
    <row r="334" spans="2:24" s="120" customFormat="1">
      <c r="B334" s="81"/>
      <c r="C334" s="82"/>
      <c r="D334" s="88"/>
      <c r="E334" s="95"/>
      <c r="F334" s="95"/>
      <c r="G334"/>
      <c r="H334" s="88"/>
      <c r="I334" s="88"/>
      <c r="J334" s="88"/>
      <c r="K334" s="88"/>
      <c r="L334" s="88"/>
      <c r="M334"/>
      <c r="N334"/>
      <c r="O334"/>
      <c r="P334"/>
      <c r="Q334" s="88"/>
      <c r="R334" s="122"/>
      <c r="S334" s="122"/>
      <c r="T334"/>
      <c r="V334"/>
      <c r="W334" s="95"/>
      <c r="X334"/>
    </row>
    <row r="335" spans="2:24" s="120" customFormat="1">
      <c r="B335" s="81"/>
      <c r="C335" s="82"/>
      <c r="D335" s="88"/>
      <c r="E335" s="95"/>
      <c r="F335" s="95"/>
      <c r="G335"/>
      <c r="H335" s="88"/>
      <c r="I335" s="88"/>
      <c r="J335" s="88"/>
      <c r="K335" s="88"/>
      <c r="L335" s="88"/>
      <c r="M335"/>
      <c r="N335"/>
      <c r="O335"/>
      <c r="P335"/>
      <c r="Q335" s="88"/>
      <c r="R335" s="122"/>
      <c r="S335" s="122"/>
      <c r="T335"/>
      <c r="V335"/>
      <c r="W335" s="95"/>
      <c r="X335"/>
    </row>
    <row r="336" spans="2:24" s="120" customFormat="1">
      <c r="B336" s="81"/>
      <c r="C336" s="82"/>
      <c r="D336" s="88"/>
      <c r="E336" s="95"/>
      <c r="F336" s="95"/>
      <c r="G336"/>
      <c r="H336" s="88"/>
      <c r="I336" s="88"/>
      <c r="J336" s="88"/>
      <c r="K336" s="88"/>
      <c r="L336" s="88"/>
      <c r="M336"/>
      <c r="N336"/>
      <c r="O336"/>
      <c r="P336"/>
      <c r="Q336" s="88"/>
      <c r="R336" s="122"/>
      <c r="S336" s="122"/>
      <c r="T336"/>
      <c r="V336"/>
      <c r="W336" s="95"/>
      <c r="X336"/>
    </row>
    <row r="337" spans="2:24" s="120" customFormat="1">
      <c r="B337" s="81"/>
      <c r="C337" s="82"/>
      <c r="D337" s="88"/>
      <c r="E337" s="95"/>
      <c r="F337" s="95"/>
      <c r="G337"/>
      <c r="H337" s="88"/>
      <c r="I337" s="88"/>
      <c r="J337" s="88"/>
      <c r="K337" s="88"/>
      <c r="L337" s="88"/>
      <c r="M337"/>
      <c r="N337"/>
      <c r="O337"/>
      <c r="P337"/>
      <c r="Q337" s="88"/>
      <c r="R337" s="122"/>
      <c r="S337" s="122"/>
      <c r="T337"/>
      <c r="V337"/>
      <c r="W337" s="95"/>
      <c r="X337"/>
    </row>
    <row r="338" spans="2:24" s="120" customFormat="1">
      <c r="B338" s="81"/>
      <c r="C338" s="82"/>
      <c r="D338" s="88"/>
      <c r="E338" s="95"/>
      <c r="F338" s="95"/>
      <c r="G338"/>
      <c r="H338" s="88"/>
      <c r="I338" s="88"/>
      <c r="J338" s="88"/>
      <c r="K338" s="88"/>
      <c r="L338" s="88"/>
      <c r="M338"/>
      <c r="N338"/>
      <c r="O338"/>
      <c r="P338"/>
      <c r="Q338" s="88"/>
      <c r="R338" s="122"/>
      <c r="S338" s="122"/>
      <c r="T338"/>
      <c r="V338"/>
      <c r="W338" s="95"/>
      <c r="X338"/>
    </row>
    <row r="339" spans="2:24" s="120" customFormat="1">
      <c r="B339" s="81"/>
      <c r="C339" s="82"/>
      <c r="D339" s="88"/>
      <c r="E339" s="95"/>
      <c r="F339" s="95"/>
      <c r="G339"/>
      <c r="H339" s="88"/>
      <c r="I339" s="88"/>
      <c r="J339" s="88"/>
      <c r="K339" s="88"/>
      <c r="L339" s="88"/>
      <c r="M339"/>
      <c r="N339"/>
      <c r="O339"/>
      <c r="P339"/>
      <c r="Q339" s="88"/>
      <c r="R339" s="122"/>
      <c r="S339" s="122"/>
      <c r="T339"/>
      <c r="V339"/>
      <c r="W339" s="95"/>
      <c r="X339"/>
    </row>
    <row r="340" spans="2:24" s="120" customFormat="1">
      <c r="B340" s="81"/>
      <c r="C340" s="82"/>
      <c r="D340" s="88"/>
      <c r="E340" s="95"/>
      <c r="F340" s="95"/>
      <c r="G340"/>
      <c r="H340" s="88"/>
      <c r="I340" s="88"/>
      <c r="J340" s="88"/>
      <c r="K340" s="88"/>
      <c r="L340" s="88"/>
      <c r="M340"/>
      <c r="N340"/>
      <c r="O340"/>
      <c r="P340"/>
      <c r="Q340" s="88"/>
      <c r="R340" s="122"/>
      <c r="S340" s="122"/>
      <c r="T340"/>
      <c r="V340"/>
      <c r="W340" s="95"/>
      <c r="X340"/>
    </row>
    <row r="341" spans="2:24" s="120" customFormat="1">
      <c r="B341" s="81"/>
      <c r="C341" s="82"/>
      <c r="D341" s="88"/>
      <c r="E341" s="95"/>
      <c r="F341" s="95"/>
      <c r="G341"/>
      <c r="H341" s="88"/>
      <c r="I341" s="88"/>
      <c r="J341" s="88"/>
      <c r="K341" s="88"/>
      <c r="L341" s="88"/>
      <c r="M341"/>
      <c r="N341"/>
      <c r="O341"/>
      <c r="P341"/>
      <c r="Q341" s="88"/>
      <c r="R341" s="122"/>
      <c r="S341" s="122"/>
      <c r="T341"/>
      <c r="V341"/>
      <c r="W341" s="95"/>
      <c r="X341"/>
    </row>
    <row r="342" spans="2:24" s="120" customFormat="1">
      <c r="B342" s="81"/>
      <c r="C342" s="82"/>
      <c r="D342" s="88"/>
      <c r="E342" s="95"/>
      <c r="F342" s="95"/>
      <c r="G342"/>
      <c r="H342" s="88"/>
      <c r="I342" s="88"/>
      <c r="J342" s="88"/>
      <c r="K342" s="88"/>
      <c r="L342" s="88"/>
      <c r="M342"/>
      <c r="N342"/>
      <c r="O342"/>
      <c r="P342"/>
      <c r="Q342" s="88"/>
      <c r="R342" s="122"/>
      <c r="S342" s="122"/>
      <c r="T342"/>
      <c r="V342"/>
      <c r="W342" s="95"/>
      <c r="X342"/>
    </row>
    <row r="343" spans="2:24" s="120" customFormat="1">
      <c r="B343" s="81"/>
      <c r="C343" s="82"/>
      <c r="D343" s="88"/>
      <c r="E343" s="95"/>
      <c r="F343" s="95"/>
      <c r="G343"/>
      <c r="H343" s="88"/>
      <c r="I343" s="88"/>
      <c r="J343" s="88"/>
      <c r="K343" s="88"/>
      <c r="L343" s="88"/>
      <c r="M343"/>
      <c r="N343"/>
      <c r="O343"/>
      <c r="P343"/>
      <c r="Q343" s="88"/>
      <c r="R343" s="122"/>
      <c r="S343" s="122"/>
      <c r="T343"/>
      <c r="V343"/>
      <c r="W343" s="95"/>
      <c r="X343"/>
    </row>
    <row r="344" spans="2:24" s="120" customFormat="1">
      <c r="B344" s="81"/>
      <c r="C344" s="82"/>
      <c r="D344" s="88"/>
      <c r="E344" s="95"/>
      <c r="F344" s="95"/>
      <c r="G344"/>
      <c r="H344" s="88"/>
      <c r="I344" s="88"/>
      <c r="J344" s="88"/>
      <c r="K344" s="88"/>
      <c r="L344" s="88"/>
      <c r="M344"/>
      <c r="N344"/>
      <c r="O344"/>
      <c r="P344"/>
      <c r="Q344" s="88"/>
      <c r="R344" s="122"/>
      <c r="S344" s="122"/>
      <c r="T344"/>
      <c r="V344"/>
      <c r="W344" s="95"/>
      <c r="X344"/>
    </row>
    <row r="345" spans="2:24" s="120" customFormat="1">
      <c r="B345" s="81"/>
      <c r="C345" s="82"/>
      <c r="D345" s="88"/>
      <c r="E345" s="95"/>
      <c r="F345" s="95"/>
      <c r="G345"/>
      <c r="H345" s="88"/>
      <c r="I345" s="88"/>
      <c r="J345" s="88"/>
      <c r="K345" s="88"/>
      <c r="L345" s="88"/>
      <c r="M345"/>
      <c r="N345"/>
      <c r="O345"/>
      <c r="P345"/>
      <c r="Q345" s="88"/>
      <c r="R345" s="122"/>
      <c r="S345" s="122"/>
      <c r="T345"/>
      <c r="V345"/>
      <c r="W345" s="95"/>
      <c r="X345"/>
    </row>
    <row r="346" spans="2:24" s="120" customFormat="1">
      <c r="B346" s="81"/>
      <c r="C346" s="82"/>
      <c r="D346" s="88"/>
      <c r="E346" s="95"/>
      <c r="F346" s="95"/>
      <c r="G346"/>
      <c r="H346" s="88"/>
      <c r="I346" s="88"/>
      <c r="J346" s="88"/>
      <c r="K346" s="88"/>
      <c r="L346" s="88"/>
      <c r="M346"/>
      <c r="N346"/>
      <c r="O346"/>
      <c r="P346"/>
      <c r="Q346" s="88"/>
      <c r="R346" s="122"/>
      <c r="S346" s="122"/>
      <c r="T346"/>
      <c r="V346"/>
      <c r="W346" s="95"/>
      <c r="X346"/>
    </row>
    <row r="347" spans="2:24" s="120" customFormat="1">
      <c r="B347" s="81"/>
      <c r="C347" s="82"/>
      <c r="D347" s="88"/>
      <c r="E347" s="95"/>
      <c r="F347" s="95"/>
      <c r="G347"/>
      <c r="H347" s="88"/>
      <c r="I347" s="88"/>
      <c r="J347" s="88"/>
      <c r="K347" s="88"/>
      <c r="L347" s="88"/>
      <c r="M347"/>
      <c r="N347"/>
      <c r="O347"/>
      <c r="P347"/>
      <c r="Q347" s="88"/>
      <c r="R347" s="122"/>
      <c r="S347" s="122"/>
      <c r="T347"/>
      <c r="V347"/>
      <c r="W347" s="95"/>
      <c r="X347"/>
    </row>
    <row r="348" spans="2:24" s="120" customFormat="1">
      <c r="B348" s="81"/>
      <c r="C348" s="82"/>
      <c r="D348" s="88"/>
      <c r="E348" s="95"/>
      <c r="F348" s="95"/>
      <c r="G348"/>
      <c r="H348" s="88"/>
      <c r="I348" s="88"/>
      <c r="J348" s="88"/>
      <c r="K348" s="88"/>
      <c r="L348" s="88"/>
      <c r="M348"/>
      <c r="N348"/>
      <c r="O348"/>
      <c r="P348"/>
      <c r="Q348" s="88"/>
      <c r="R348" s="122"/>
      <c r="S348" s="122"/>
      <c r="T348"/>
      <c r="V348"/>
      <c r="W348" s="95"/>
      <c r="X348"/>
    </row>
    <row r="349" spans="2:24" s="120" customFormat="1">
      <c r="B349" s="81"/>
      <c r="C349" s="82"/>
      <c r="D349" s="88"/>
      <c r="E349" s="95"/>
      <c r="F349" s="95"/>
      <c r="G349"/>
      <c r="H349" s="88"/>
      <c r="I349" s="88"/>
      <c r="J349" s="88"/>
      <c r="K349" s="88"/>
      <c r="L349" s="88"/>
      <c r="M349"/>
      <c r="N349"/>
      <c r="O349"/>
      <c r="P349"/>
      <c r="Q349" s="88"/>
      <c r="R349" s="122"/>
      <c r="S349" s="122"/>
      <c r="T349"/>
      <c r="V349"/>
      <c r="W349" s="95"/>
      <c r="X349"/>
    </row>
    <row r="350" spans="2:24" s="120" customFormat="1">
      <c r="B350" s="81"/>
      <c r="C350" s="82"/>
      <c r="D350" s="88"/>
      <c r="E350" s="95"/>
      <c r="F350" s="95"/>
      <c r="G350"/>
      <c r="H350" s="88"/>
      <c r="I350" s="88"/>
      <c r="J350" s="88"/>
      <c r="K350" s="88"/>
      <c r="L350" s="88"/>
      <c r="M350"/>
      <c r="N350"/>
      <c r="O350"/>
      <c r="P350"/>
      <c r="Q350" s="88"/>
      <c r="R350" s="122"/>
      <c r="S350" s="122"/>
      <c r="T350"/>
      <c r="V350"/>
      <c r="W350" s="95"/>
      <c r="X350"/>
    </row>
    <row r="351" spans="2:24" s="120" customFormat="1">
      <c r="B351" s="81"/>
      <c r="C351" s="82"/>
      <c r="D351" s="88"/>
      <c r="E351" s="95"/>
      <c r="F351" s="95"/>
      <c r="G351"/>
      <c r="H351" s="88"/>
      <c r="I351" s="88"/>
      <c r="J351" s="88"/>
      <c r="K351" s="88"/>
      <c r="L351" s="88"/>
      <c r="M351"/>
      <c r="N351"/>
      <c r="O351"/>
      <c r="P351"/>
      <c r="Q351" s="88"/>
      <c r="R351" s="122"/>
      <c r="S351" s="122"/>
      <c r="T351"/>
      <c r="V351"/>
      <c r="W351" s="95"/>
      <c r="X351"/>
    </row>
    <row r="352" spans="2:24" s="120" customFormat="1">
      <c r="B352" s="81"/>
      <c r="C352" s="82"/>
      <c r="D352" s="88"/>
      <c r="E352" s="95"/>
      <c r="F352" s="95"/>
      <c r="G352"/>
      <c r="H352" s="88"/>
      <c r="I352" s="88"/>
      <c r="J352" s="88"/>
      <c r="K352" s="88"/>
      <c r="L352" s="88"/>
      <c r="M352"/>
      <c r="N352"/>
      <c r="O352"/>
      <c r="P352"/>
      <c r="Q352" s="88"/>
      <c r="R352" s="122"/>
      <c r="S352" s="122"/>
      <c r="T352"/>
      <c r="V352"/>
      <c r="W352" s="95"/>
      <c r="X352"/>
    </row>
    <row r="353" spans="2:24" s="120" customFormat="1">
      <c r="B353" s="81"/>
      <c r="C353" s="82"/>
      <c r="D353" s="88"/>
      <c r="E353" s="95"/>
      <c r="F353" s="95"/>
      <c r="G353"/>
      <c r="H353" s="88"/>
      <c r="I353" s="88"/>
      <c r="J353" s="88"/>
      <c r="K353" s="88"/>
      <c r="L353" s="88"/>
      <c r="M353"/>
      <c r="N353"/>
      <c r="O353"/>
      <c r="P353"/>
      <c r="Q353" s="88"/>
      <c r="R353" s="122"/>
      <c r="S353" s="122"/>
      <c r="T353"/>
      <c r="V353"/>
      <c r="W353" s="95"/>
      <c r="X353"/>
    </row>
    <row r="354" spans="2:24" s="120" customFormat="1">
      <c r="B354" s="81"/>
      <c r="C354" s="82"/>
      <c r="D354" s="88"/>
      <c r="E354" s="95"/>
      <c r="F354" s="95"/>
      <c r="G354"/>
      <c r="H354" s="88"/>
      <c r="I354" s="88"/>
      <c r="J354" s="88"/>
      <c r="K354" s="88"/>
      <c r="L354" s="88"/>
      <c r="M354"/>
      <c r="N354"/>
      <c r="O354"/>
      <c r="P354"/>
      <c r="Q354" s="88"/>
      <c r="R354" s="122"/>
      <c r="S354" s="122"/>
      <c r="T354"/>
      <c r="V354"/>
      <c r="W354" s="95"/>
      <c r="X354"/>
    </row>
    <row r="355" spans="2:24" s="120" customFormat="1">
      <c r="B355" s="81"/>
      <c r="C355" s="82"/>
      <c r="D355" s="88"/>
      <c r="E355" s="95"/>
      <c r="F355" s="95"/>
      <c r="G355"/>
      <c r="H355" s="88"/>
      <c r="I355" s="88"/>
      <c r="J355" s="88"/>
      <c r="K355" s="88"/>
      <c r="L355" s="88"/>
      <c r="M355"/>
      <c r="N355"/>
      <c r="O355"/>
      <c r="P355"/>
      <c r="Q355" s="88"/>
      <c r="R355" s="122"/>
      <c r="S355" s="122"/>
      <c r="T355"/>
      <c r="V355"/>
      <c r="W355" s="95"/>
      <c r="X355"/>
    </row>
    <row r="356" spans="2:24" s="120" customFormat="1">
      <c r="B356" s="81"/>
      <c r="C356" s="82"/>
      <c r="D356" s="88"/>
      <c r="E356" s="95"/>
      <c r="F356" s="95"/>
      <c r="G356"/>
      <c r="H356" s="88"/>
      <c r="I356" s="88"/>
      <c r="J356" s="88"/>
      <c r="K356" s="88"/>
      <c r="L356" s="88"/>
      <c r="M356"/>
      <c r="N356"/>
      <c r="O356"/>
      <c r="P356"/>
      <c r="Q356" s="88"/>
      <c r="R356" s="122"/>
      <c r="S356" s="122"/>
      <c r="T356"/>
      <c r="V356"/>
      <c r="W356" s="95"/>
      <c r="X356"/>
    </row>
    <row r="357" spans="2:24" s="120" customFormat="1">
      <c r="B357" s="81"/>
      <c r="C357" s="82"/>
      <c r="D357" s="88"/>
      <c r="E357" s="95"/>
      <c r="F357" s="95"/>
      <c r="G357"/>
      <c r="H357" s="88"/>
      <c r="I357" s="88"/>
      <c r="J357" s="88"/>
      <c r="K357" s="88"/>
      <c r="L357" s="88"/>
      <c r="M357"/>
      <c r="N357"/>
      <c r="O357"/>
      <c r="P357"/>
      <c r="Q357" s="88"/>
      <c r="R357" s="122"/>
      <c r="S357" s="122"/>
      <c r="T357"/>
      <c r="V357"/>
      <c r="W357" s="95"/>
      <c r="X357"/>
    </row>
    <row r="358" spans="2:24" s="120" customFormat="1">
      <c r="B358" s="81"/>
      <c r="C358" s="82"/>
      <c r="D358" s="88"/>
      <c r="E358" s="95"/>
      <c r="F358" s="95"/>
      <c r="G358"/>
      <c r="H358" s="88"/>
      <c r="I358" s="88"/>
      <c r="J358" s="88"/>
      <c r="K358" s="88"/>
      <c r="L358" s="88"/>
      <c r="M358"/>
      <c r="N358"/>
      <c r="O358"/>
      <c r="P358"/>
      <c r="Q358" s="88"/>
      <c r="R358" s="122"/>
      <c r="S358" s="122"/>
      <c r="T358"/>
      <c r="V358"/>
      <c r="W358" s="95"/>
      <c r="X358"/>
    </row>
    <row r="359" spans="2:24" s="120" customFormat="1">
      <c r="B359" s="81"/>
      <c r="C359" s="82"/>
      <c r="D359" s="88"/>
      <c r="E359" s="95"/>
      <c r="F359" s="95"/>
      <c r="G359"/>
      <c r="H359" s="88"/>
      <c r="I359" s="88"/>
      <c r="J359" s="88"/>
      <c r="K359" s="88"/>
      <c r="L359" s="88"/>
      <c r="M359"/>
      <c r="N359"/>
      <c r="O359"/>
      <c r="P359"/>
      <c r="Q359" s="88"/>
      <c r="R359" s="122"/>
      <c r="S359" s="122"/>
      <c r="T359"/>
      <c r="V359"/>
      <c r="W359" s="95"/>
      <c r="X359"/>
    </row>
    <row r="360" spans="2:24" s="120" customFormat="1">
      <c r="B360" s="81"/>
      <c r="C360" s="82"/>
      <c r="D360" s="88"/>
      <c r="E360" s="95"/>
      <c r="F360" s="95"/>
      <c r="G360"/>
      <c r="H360" s="88"/>
      <c r="I360" s="88"/>
      <c r="J360" s="88"/>
      <c r="K360" s="88"/>
      <c r="L360" s="88"/>
      <c r="M360"/>
      <c r="N360"/>
      <c r="O360"/>
      <c r="P360"/>
      <c r="Q360" s="88"/>
      <c r="R360" s="122"/>
      <c r="S360" s="122"/>
      <c r="T360"/>
      <c r="V360"/>
      <c r="W360" s="95"/>
      <c r="X360"/>
    </row>
    <row r="361" spans="2:24" s="120" customFormat="1">
      <c r="B361" s="81"/>
      <c r="C361" s="82"/>
      <c r="D361" s="88"/>
      <c r="E361" s="95"/>
      <c r="F361" s="95"/>
      <c r="G361"/>
      <c r="H361" s="88"/>
      <c r="I361" s="88"/>
      <c r="J361" s="88"/>
      <c r="K361" s="88"/>
      <c r="L361" s="88"/>
      <c r="M361"/>
      <c r="N361"/>
      <c r="O361"/>
      <c r="P361"/>
      <c r="Q361" s="88"/>
      <c r="R361" s="122"/>
      <c r="S361" s="122"/>
      <c r="T361"/>
      <c r="V361"/>
      <c r="W361" s="95"/>
      <c r="X361"/>
    </row>
    <row r="362" spans="2:24" s="120" customFormat="1">
      <c r="B362" s="81"/>
      <c r="C362" s="82"/>
      <c r="D362" s="88"/>
      <c r="E362" s="95"/>
      <c r="F362" s="95"/>
      <c r="G362"/>
      <c r="H362" s="88"/>
      <c r="I362" s="88"/>
      <c r="J362" s="88"/>
      <c r="K362" s="88"/>
      <c r="L362" s="88"/>
      <c r="M362"/>
      <c r="N362"/>
      <c r="O362"/>
      <c r="P362"/>
      <c r="Q362" s="88"/>
      <c r="R362" s="122"/>
      <c r="S362" s="122"/>
      <c r="T362"/>
      <c r="V362"/>
      <c r="W362" s="95"/>
      <c r="X362"/>
    </row>
    <row r="363" spans="2:24" s="120" customFormat="1">
      <c r="B363" s="81"/>
      <c r="C363" s="82"/>
      <c r="D363" s="88"/>
      <c r="E363" s="95"/>
      <c r="F363" s="95"/>
      <c r="G363"/>
      <c r="H363" s="88"/>
      <c r="I363" s="88"/>
      <c r="J363" s="88"/>
      <c r="K363" s="88"/>
      <c r="L363" s="88"/>
      <c r="M363"/>
      <c r="N363"/>
      <c r="O363"/>
      <c r="P363"/>
      <c r="Q363" s="88"/>
      <c r="R363" s="122"/>
      <c r="S363" s="122"/>
      <c r="T363"/>
      <c r="V363"/>
      <c r="W363" s="95"/>
      <c r="X363"/>
    </row>
    <row r="364" spans="2:24" s="120" customFormat="1">
      <c r="B364" s="81"/>
      <c r="C364" s="82"/>
      <c r="D364" s="88"/>
      <c r="E364" s="95"/>
      <c r="F364" s="95"/>
      <c r="G364"/>
      <c r="H364" s="88"/>
      <c r="I364" s="88"/>
      <c r="J364" s="88"/>
      <c r="K364" s="88"/>
      <c r="L364" s="88"/>
      <c r="M364"/>
      <c r="N364"/>
      <c r="O364"/>
      <c r="P364"/>
      <c r="Q364" s="88"/>
      <c r="R364" s="122"/>
      <c r="S364" s="122"/>
      <c r="T364"/>
      <c r="V364"/>
      <c r="W364" s="95"/>
      <c r="X364"/>
    </row>
    <row r="365" spans="2:24" s="120" customFormat="1">
      <c r="B365" s="81"/>
      <c r="C365" s="82"/>
      <c r="D365" s="88"/>
      <c r="E365" s="95"/>
      <c r="F365" s="95"/>
      <c r="G365"/>
      <c r="H365" s="88"/>
      <c r="I365" s="88"/>
      <c r="J365" s="88"/>
      <c r="K365" s="88"/>
      <c r="L365" s="88"/>
      <c r="M365"/>
      <c r="N365"/>
      <c r="O365"/>
      <c r="P365"/>
      <c r="Q365" s="88"/>
      <c r="R365" s="122"/>
      <c r="S365" s="122"/>
      <c r="T365"/>
      <c r="V365"/>
      <c r="W365" s="95"/>
      <c r="X365"/>
    </row>
    <row r="366" spans="2:24" s="120" customFormat="1">
      <c r="B366" s="81"/>
      <c r="C366" s="82"/>
      <c r="D366" s="88"/>
      <c r="E366" s="95"/>
      <c r="F366" s="95"/>
      <c r="G366"/>
      <c r="H366" s="88"/>
      <c r="I366" s="88"/>
      <c r="J366" s="88"/>
      <c r="K366" s="88"/>
      <c r="L366" s="88"/>
      <c r="M366"/>
      <c r="N366"/>
      <c r="O366"/>
      <c r="P366"/>
      <c r="Q366" s="88"/>
      <c r="R366" s="122"/>
      <c r="S366" s="122"/>
      <c r="T366"/>
      <c r="V366"/>
      <c r="W366" s="95"/>
      <c r="X366"/>
    </row>
    <row r="367" spans="2:24" s="120" customFormat="1">
      <c r="B367" s="81"/>
      <c r="C367" s="82"/>
      <c r="D367" s="88"/>
      <c r="E367" s="95"/>
      <c r="F367" s="95"/>
      <c r="G367"/>
      <c r="H367" s="88"/>
      <c r="I367" s="88"/>
      <c r="J367" s="88"/>
      <c r="K367" s="88"/>
      <c r="L367" s="88"/>
      <c r="M367"/>
      <c r="N367"/>
      <c r="O367"/>
      <c r="P367"/>
      <c r="Q367" s="88"/>
      <c r="R367" s="122"/>
      <c r="S367" s="122"/>
      <c r="T367"/>
      <c r="V367"/>
      <c r="W367" s="95"/>
      <c r="X367"/>
    </row>
    <row r="368" spans="2:24" s="120" customFormat="1">
      <c r="B368" s="81"/>
      <c r="C368" s="82"/>
      <c r="D368" s="88"/>
      <c r="E368" s="95"/>
      <c r="F368" s="95"/>
      <c r="G368"/>
      <c r="H368" s="88"/>
      <c r="I368" s="88"/>
      <c r="J368" s="88"/>
      <c r="K368" s="88"/>
      <c r="L368" s="88"/>
      <c r="M368"/>
      <c r="N368"/>
      <c r="O368"/>
      <c r="P368"/>
      <c r="Q368" s="88"/>
      <c r="R368" s="122"/>
      <c r="S368" s="122"/>
      <c r="T368"/>
      <c r="V368"/>
      <c r="W368" s="95"/>
      <c r="X368"/>
    </row>
    <row r="369" spans="2:24" s="120" customFormat="1">
      <c r="B369" s="81"/>
      <c r="C369" s="82"/>
      <c r="D369" s="88"/>
      <c r="E369" s="95"/>
      <c r="F369" s="95"/>
      <c r="G369"/>
      <c r="H369" s="88"/>
      <c r="I369" s="88"/>
      <c r="J369" s="88"/>
      <c r="K369" s="88"/>
      <c r="L369" s="88"/>
      <c r="M369"/>
      <c r="N369"/>
      <c r="O369"/>
      <c r="P369"/>
      <c r="Q369" s="88"/>
      <c r="R369" s="122"/>
      <c r="S369" s="122"/>
      <c r="T369"/>
      <c r="V369"/>
      <c r="W369" s="95"/>
      <c r="X369"/>
    </row>
    <row r="370" spans="2:24" s="120" customFormat="1">
      <c r="B370" s="81"/>
      <c r="C370" s="82"/>
      <c r="D370" s="88"/>
      <c r="E370" s="95"/>
      <c r="F370" s="95"/>
      <c r="G370"/>
      <c r="H370" s="88"/>
      <c r="I370" s="88"/>
      <c r="J370" s="88"/>
      <c r="K370" s="88"/>
      <c r="L370" s="88"/>
      <c r="M370"/>
      <c r="N370"/>
      <c r="O370"/>
      <c r="P370"/>
      <c r="Q370" s="88"/>
      <c r="R370" s="122"/>
      <c r="S370" s="122"/>
      <c r="T370"/>
      <c r="V370"/>
      <c r="W370" s="95"/>
      <c r="X370"/>
    </row>
    <row r="371" spans="2:24" s="120" customFormat="1">
      <c r="B371" s="81"/>
      <c r="C371" s="82"/>
      <c r="D371" s="88"/>
      <c r="E371" s="95"/>
      <c r="F371" s="95"/>
      <c r="G371"/>
      <c r="H371" s="88"/>
      <c r="I371" s="88"/>
      <c r="J371" s="88"/>
      <c r="K371" s="88"/>
      <c r="L371" s="88"/>
      <c r="M371"/>
      <c r="N371"/>
      <c r="O371"/>
      <c r="P371"/>
      <c r="Q371" s="88"/>
      <c r="R371" s="122"/>
      <c r="S371" s="122"/>
      <c r="T371"/>
      <c r="V371"/>
      <c r="W371" s="95"/>
      <c r="X371"/>
    </row>
    <row r="372" spans="2:24" s="120" customFormat="1">
      <c r="B372" s="81"/>
      <c r="C372" s="82"/>
      <c r="D372" s="88"/>
      <c r="E372" s="95"/>
      <c r="F372" s="95"/>
      <c r="G372"/>
      <c r="H372" s="88"/>
      <c r="I372" s="88"/>
      <c r="J372" s="88"/>
      <c r="K372" s="88"/>
      <c r="L372" s="88"/>
      <c r="M372"/>
      <c r="N372"/>
      <c r="O372"/>
      <c r="P372"/>
      <c r="Q372" s="88"/>
      <c r="R372" s="122"/>
      <c r="S372" s="122"/>
      <c r="T372"/>
      <c r="V372"/>
      <c r="W372" s="95"/>
      <c r="X372"/>
    </row>
    <row r="373" spans="2:24" s="120" customFormat="1">
      <c r="B373" s="81"/>
      <c r="C373" s="82"/>
      <c r="D373" s="88"/>
      <c r="E373" s="95"/>
      <c r="F373" s="95"/>
      <c r="G373"/>
      <c r="H373" s="88"/>
      <c r="I373" s="88"/>
      <c r="J373" s="88"/>
      <c r="K373" s="88"/>
      <c r="L373" s="88"/>
      <c r="M373"/>
      <c r="N373"/>
      <c r="O373"/>
      <c r="P373"/>
      <c r="Q373" s="88"/>
      <c r="R373" s="122"/>
      <c r="S373" s="122"/>
      <c r="T373"/>
      <c r="V373"/>
      <c r="W373" s="95"/>
      <c r="X373"/>
    </row>
    <row r="374" spans="2:24" s="120" customFormat="1">
      <c r="B374" s="81"/>
      <c r="C374" s="82"/>
      <c r="D374" s="88"/>
      <c r="E374" s="95"/>
      <c r="F374" s="95"/>
      <c r="G374"/>
      <c r="H374" s="88"/>
      <c r="I374" s="88"/>
      <c r="J374" s="88"/>
      <c r="K374" s="88"/>
      <c r="L374" s="88"/>
      <c r="M374"/>
      <c r="N374"/>
      <c r="O374"/>
      <c r="P374"/>
      <c r="Q374" s="88"/>
      <c r="R374" s="122"/>
      <c r="S374" s="122"/>
      <c r="T374"/>
      <c r="V374"/>
      <c r="W374" s="95"/>
      <c r="X374"/>
    </row>
    <row r="375" spans="2:24" s="120" customFormat="1">
      <c r="B375" s="81"/>
      <c r="C375" s="82"/>
      <c r="D375" s="88"/>
      <c r="E375" s="95"/>
      <c r="F375" s="95"/>
      <c r="G375"/>
      <c r="H375" s="88"/>
      <c r="I375" s="88"/>
      <c r="J375" s="88"/>
      <c r="K375" s="88"/>
      <c r="L375" s="88"/>
      <c r="M375"/>
      <c r="N375"/>
      <c r="O375"/>
      <c r="P375"/>
      <c r="Q375" s="88"/>
      <c r="R375" s="122"/>
      <c r="S375" s="122"/>
      <c r="T375"/>
      <c r="V375"/>
      <c r="W375" s="95"/>
      <c r="X375"/>
    </row>
    <row r="376" spans="2:24" s="120" customFormat="1">
      <c r="B376" s="81"/>
      <c r="C376" s="82"/>
      <c r="D376" s="88"/>
      <c r="E376" s="95"/>
      <c r="F376" s="95"/>
      <c r="G376"/>
      <c r="H376" s="88"/>
      <c r="I376" s="88"/>
      <c r="J376" s="88"/>
      <c r="K376" s="88"/>
      <c r="L376" s="88"/>
      <c r="M376"/>
      <c r="N376"/>
      <c r="O376"/>
      <c r="P376"/>
      <c r="Q376" s="88"/>
      <c r="R376" s="122"/>
      <c r="S376" s="122"/>
      <c r="T376"/>
      <c r="V376"/>
      <c r="W376" s="95"/>
      <c r="X376"/>
    </row>
    <row r="377" spans="2:24" s="120" customFormat="1">
      <c r="B377" s="81"/>
      <c r="C377" s="82"/>
      <c r="D377" s="88"/>
      <c r="E377" s="95"/>
      <c r="F377" s="95"/>
      <c r="G377"/>
      <c r="H377" s="88"/>
      <c r="I377" s="88"/>
      <c r="J377" s="88"/>
      <c r="K377" s="88"/>
      <c r="L377" s="88"/>
      <c r="M377"/>
      <c r="N377"/>
      <c r="O377"/>
      <c r="P377"/>
      <c r="Q377" s="88"/>
      <c r="R377" s="122"/>
      <c r="S377" s="122"/>
      <c r="T377"/>
      <c r="V377"/>
      <c r="W377" s="95"/>
      <c r="X377"/>
    </row>
    <row r="378" spans="2:24" s="120" customFormat="1">
      <c r="B378" s="81"/>
      <c r="C378" s="82"/>
      <c r="D378" s="88"/>
      <c r="E378" s="95"/>
      <c r="F378" s="95"/>
      <c r="G378"/>
      <c r="H378" s="88"/>
      <c r="I378" s="88"/>
      <c r="J378" s="88"/>
      <c r="K378" s="88"/>
      <c r="L378" s="88"/>
      <c r="M378"/>
      <c r="N378"/>
      <c r="O378"/>
      <c r="P378"/>
      <c r="Q378" s="88"/>
      <c r="R378" s="122"/>
      <c r="S378" s="122"/>
      <c r="T378"/>
      <c r="V378"/>
      <c r="W378" s="95"/>
      <c r="X378"/>
    </row>
    <row r="379" spans="2:24" s="120" customFormat="1">
      <c r="B379" s="81"/>
      <c r="C379" s="82"/>
      <c r="D379" s="88"/>
      <c r="E379" s="95"/>
      <c r="F379" s="95"/>
      <c r="G379"/>
      <c r="H379" s="88"/>
      <c r="I379" s="88"/>
      <c r="J379" s="88"/>
      <c r="K379" s="88"/>
      <c r="L379" s="88"/>
      <c r="M379"/>
      <c r="N379"/>
      <c r="O379"/>
      <c r="P379"/>
      <c r="Q379" s="88"/>
      <c r="R379" s="122"/>
      <c r="S379" s="122"/>
      <c r="T379"/>
      <c r="V379"/>
      <c r="W379" s="95"/>
      <c r="X379"/>
    </row>
    <row r="380" spans="2:24" s="120" customFormat="1">
      <c r="B380" s="81"/>
      <c r="C380" s="82"/>
      <c r="D380" s="88"/>
      <c r="E380" s="95"/>
      <c r="F380" s="95"/>
      <c r="G380"/>
      <c r="H380" s="88"/>
      <c r="I380" s="88"/>
      <c r="J380" s="88"/>
      <c r="K380" s="88"/>
      <c r="L380" s="88"/>
      <c r="M380"/>
      <c r="N380"/>
      <c r="O380"/>
      <c r="P380"/>
      <c r="Q380" s="88"/>
      <c r="R380" s="122"/>
      <c r="S380" s="122"/>
      <c r="T380"/>
      <c r="V380"/>
      <c r="W380" s="95"/>
      <c r="X380"/>
    </row>
    <row r="381" spans="2:24" s="120" customFormat="1">
      <c r="B381" s="81"/>
      <c r="C381" s="82"/>
      <c r="D381" s="88"/>
      <c r="E381" s="95"/>
      <c r="F381" s="95"/>
      <c r="G381"/>
      <c r="H381" s="88"/>
      <c r="I381" s="88"/>
      <c r="J381" s="88"/>
      <c r="K381" s="88"/>
      <c r="L381" s="88"/>
      <c r="M381"/>
      <c r="N381"/>
      <c r="O381"/>
      <c r="P381"/>
      <c r="Q381" s="88"/>
      <c r="R381" s="122"/>
      <c r="S381" s="122"/>
      <c r="T381"/>
      <c r="V381"/>
      <c r="W381" s="95"/>
      <c r="X381"/>
    </row>
    <row r="382" spans="2:24" s="120" customFormat="1">
      <c r="B382" s="81"/>
      <c r="C382" s="82"/>
      <c r="D382" s="88"/>
      <c r="E382" s="95"/>
      <c r="F382" s="95"/>
      <c r="G382"/>
      <c r="H382" s="88"/>
      <c r="I382" s="88"/>
      <c r="J382" s="88"/>
      <c r="K382" s="88"/>
      <c r="L382" s="88"/>
      <c r="M382"/>
      <c r="N382"/>
      <c r="O382"/>
      <c r="P382"/>
      <c r="Q382" s="88"/>
      <c r="R382" s="122"/>
      <c r="S382" s="122"/>
      <c r="T382"/>
      <c r="V382"/>
      <c r="W382" s="95"/>
      <c r="X382"/>
    </row>
    <row r="383" spans="2:24" s="120" customFormat="1">
      <c r="B383" s="81"/>
      <c r="C383" s="82"/>
      <c r="D383" s="88"/>
      <c r="E383" s="95"/>
      <c r="F383" s="95"/>
      <c r="G383"/>
      <c r="H383" s="88"/>
      <c r="I383" s="88"/>
      <c r="J383" s="88"/>
      <c r="K383" s="88"/>
      <c r="L383" s="88"/>
      <c r="M383"/>
      <c r="N383"/>
      <c r="O383"/>
      <c r="P383"/>
      <c r="Q383" s="88"/>
      <c r="R383" s="122"/>
      <c r="S383" s="122"/>
      <c r="T383"/>
      <c r="V383"/>
      <c r="W383" s="95"/>
      <c r="X383"/>
    </row>
    <row r="384" spans="2:24" s="120" customFormat="1">
      <c r="B384" s="81"/>
      <c r="C384" s="82"/>
      <c r="D384" s="88"/>
      <c r="E384" s="95"/>
      <c r="F384" s="95"/>
      <c r="G384"/>
      <c r="H384" s="88"/>
      <c r="I384" s="88"/>
      <c r="J384" s="88"/>
      <c r="K384" s="88"/>
      <c r="L384" s="88"/>
      <c r="M384"/>
      <c r="N384"/>
      <c r="O384"/>
      <c r="P384"/>
      <c r="Q384" s="88"/>
      <c r="R384" s="122"/>
      <c r="S384" s="122"/>
      <c r="T384"/>
      <c r="V384"/>
      <c r="W384" s="95"/>
      <c r="X384"/>
    </row>
    <row r="385" spans="2:24" s="120" customFormat="1">
      <c r="B385" s="81"/>
      <c r="C385" s="82"/>
      <c r="D385" s="88"/>
      <c r="E385" s="95"/>
      <c r="F385" s="95"/>
      <c r="G385"/>
      <c r="H385" s="88"/>
      <c r="I385" s="88"/>
      <c r="J385" s="88"/>
      <c r="K385" s="88"/>
      <c r="L385" s="88"/>
      <c r="M385"/>
      <c r="N385"/>
      <c r="O385"/>
      <c r="P385"/>
      <c r="Q385" s="88"/>
      <c r="R385" s="122"/>
      <c r="S385" s="122"/>
      <c r="T385"/>
      <c r="V385"/>
      <c r="W385" s="95"/>
      <c r="X385"/>
    </row>
    <row r="386" spans="2:24" s="120" customFormat="1">
      <c r="B386" s="81"/>
      <c r="C386" s="82"/>
      <c r="D386" s="88"/>
      <c r="E386" s="95"/>
      <c r="F386" s="95"/>
      <c r="G386"/>
      <c r="H386" s="88"/>
      <c r="I386" s="88"/>
      <c r="J386" s="88"/>
      <c r="K386" s="88"/>
      <c r="L386" s="88"/>
      <c r="M386"/>
      <c r="N386"/>
      <c r="O386"/>
      <c r="P386"/>
      <c r="Q386" s="88"/>
      <c r="R386" s="122"/>
      <c r="S386" s="122"/>
      <c r="T386"/>
      <c r="V386"/>
      <c r="W386" s="95"/>
      <c r="X386"/>
    </row>
    <row r="387" spans="2:24" s="120" customFormat="1">
      <c r="B387" s="81"/>
      <c r="C387" s="82"/>
      <c r="D387" s="88"/>
      <c r="E387" s="95"/>
      <c r="F387" s="95"/>
      <c r="G387"/>
      <c r="H387" s="88"/>
      <c r="I387" s="88"/>
      <c r="J387" s="88"/>
      <c r="K387" s="88"/>
      <c r="L387" s="88"/>
      <c r="M387"/>
      <c r="N387"/>
      <c r="O387"/>
      <c r="P387"/>
      <c r="Q387" s="88"/>
      <c r="R387" s="122"/>
      <c r="S387" s="122"/>
      <c r="T387"/>
      <c r="V387"/>
      <c r="W387" s="95"/>
      <c r="X387"/>
    </row>
    <row r="388" spans="2:24" s="120" customFormat="1">
      <c r="B388" s="81"/>
      <c r="C388" s="82"/>
      <c r="D388" s="88"/>
      <c r="E388" s="95"/>
      <c r="F388" s="95"/>
      <c r="G388"/>
      <c r="H388" s="88"/>
      <c r="I388" s="88"/>
      <c r="J388" s="88"/>
      <c r="K388" s="88"/>
      <c r="L388" s="88"/>
      <c r="M388"/>
      <c r="N388"/>
      <c r="O388"/>
      <c r="P388"/>
      <c r="Q388" s="88"/>
      <c r="R388" s="122"/>
      <c r="S388" s="122"/>
      <c r="T388"/>
      <c r="V388"/>
      <c r="W388" s="95"/>
      <c r="X388"/>
    </row>
    <row r="389" spans="2:24" s="120" customFormat="1">
      <c r="B389" s="81"/>
      <c r="C389" s="82"/>
      <c r="D389" s="88"/>
      <c r="E389" s="95"/>
      <c r="F389" s="95"/>
      <c r="G389"/>
      <c r="H389" s="88"/>
      <c r="I389" s="88"/>
      <c r="J389" s="88"/>
      <c r="K389" s="88"/>
      <c r="L389" s="88"/>
      <c r="M389"/>
      <c r="N389"/>
      <c r="O389"/>
      <c r="P389"/>
      <c r="Q389" s="88"/>
      <c r="R389" s="122"/>
      <c r="S389" s="122"/>
      <c r="T389"/>
      <c r="V389"/>
      <c r="W389" s="95"/>
      <c r="X389"/>
    </row>
    <row r="390" spans="2:24" s="120" customFormat="1">
      <c r="B390" s="81"/>
      <c r="C390" s="82"/>
      <c r="D390" s="88"/>
      <c r="E390" s="95"/>
      <c r="F390" s="95"/>
      <c r="G390"/>
      <c r="H390" s="88"/>
      <c r="I390" s="88"/>
      <c r="J390" s="88"/>
      <c r="K390" s="88"/>
      <c r="L390" s="88"/>
      <c r="M390"/>
      <c r="N390"/>
      <c r="O390"/>
      <c r="P390"/>
      <c r="Q390" s="88"/>
      <c r="R390" s="122"/>
      <c r="S390" s="122"/>
      <c r="T390"/>
      <c r="V390"/>
      <c r="W390" s="95"/>
      <c r="X390"/>
    </row>
    <row r="391" spans="2:24" s="120" customFormat="1">
      <c r="B391" s="81"/>
      <c r="C391" s="82"/>
      <c r="D391" s="88"/>
      <c r="E391" s="95"/>
      <c r="F391" s="95"/>
      <c r="G391"/>
      <c r="H391" s="88"/>
      <c r="I391" s="88"/>
      <c r="J391" s="88"/>
      <c r="K391" s="88"/>
      <c r="L391" s="88"/>
      <c r="M391"/>
      <c r="N391"/>
      <c r="O391"/>
      <c r="P391"/>
      <c r="Q391" s="88"/>
      <c r="R391" s="122"/>
      <c r="S391" s="122"/>
      <c r="T391"/>
      <c r="V391"/>
      <c r="W391" s="95"/>
      <c r="X391"/>
    </row>
    <row r="392" spans="2:24" s="120" customFormat="1">
      <c r="B392" s="81"/>
      <c r="C392" s="82"/>
      <c r="D392" s="88"/>
      <c r="E392" s="95"/>
      <c r="F392" s="95"/>
      <c r="G392"/>
      <c r="H392" s="88"/>
      <c r="I392" s="88"/>
      <c r="J392" s="88"/>
      <c r="K392" s="88"/>
      <c r="L392" s="88"/>
      <c r="M392"/>
      <c r="N392"/>
      <c r="O392"/>
      <c r="P392"/>
      <c r="Q392" s="88"/>
      <c r="R392" s="122"/>
      <c r="S392" s="122"/>
      <c r="T392"/>
      <c r="V392"/>
      <c r="W392" s="95"/>
      <c r="X392"/>
    </row>
    <row r="393" spans="2:24" s="120" customFormat="1">
      <c r="B393" s="81"/>
      <c r="C393" s="82"/>
      <c r="D393" s="88"/>
      <c r="E393" s="95"/>
      <c r="F393" s="95"/>
      <c r="G393"/>
      <c r="H393" s="88"/>
      <c r="I393" s="88"/>
      <c r="J393" s="88"/>
      <c r="K393" s="88"/>
      <c r="L393" s="88"/>
      <c r="M393"/>
      <c r="N393"/>
      <c r="O393"/>
      <c r="P393"/>
      <c r="Q393" s="88"/>
      <c r="R393" s="122"/>
      <c r="S393" s="122"/>
      <c r="T393"/>
      <c r="V393"/>
      <c r="W393" s="95"/>
      <c r="X393"/>
    </row>
    <row r="394" spans="2:24" s="120" customFormat="1">
      <c r="B394" s="81"/>
      <c r="C394" s="82"/>
      <c r="D394" s="88"/>
      <c r="E394" s="95"/>
      <c r="F394" s="95"/>
      <c r="G394"/>
      <c r="H394" s="88"/>
      <c r="I394" s="88"/>
      <c r="J394" s="88"/>
      <c r="K394" s="88"/>
      <c r="L394" s="88"/>
      <c r="M394"/>
      <c r="N394"/>
      <c r="O394"/>
      <c r="P394"/>
      <c r="Q394" s="88"/>
      <c r="R394" s="122"/>
      <c r="S394" s="122"/>
      <c r="T394"/>
      <c r="V394"/>
      <c r="W394" s="95"/>
      <c r="X394"/>
    </row>
    <row r="395" spans="2:24" s="120" customFormat="1">
      <c r="B395" s="81"/>
      <c r="C395" s="82"/>
      <c r="D395" s="88"/>
      <c r="E395" s="95"/>
      <c r="F395" s="95"/>
      <c r="G395"/>
      <c r="H395" s="88"/>
      <c r="I395" s="88"/>
      <c r="J395" s="88"/>
      <c r="K395" s="88"/>
      <c r="L395" s="88"/>
      <c r="M395"/>
      <c r="N395"/>
      <c r="O395"/>
      <c r="P395"/>
      <c r="Q395" s="88"/>
      <c r="R395" s="122"/>
      <c r="S395" s="122"/>
      <c r="T395"/>
      <c r="V395"/>
      <c r="W395" s="95"/>
      <c r="X395"/>
    </row>
    <row r="396" spans="2:24" s="120" customFormat="1">
      <c r="B396" s="81"/>
      <c r="C396" s="82"/>
      <c r="D396" s="88"/>
      <c r="E396" s="95"/>
      <c r="F396" s="95"/>
      <c r="G396"/>
      <c r="H396" s="88"/>
      <c r="I396" s="88"/>
      <c r="J396" s="88"/>
      <c r="K396" s="88"/>
      <c r="L396" s="88"/>
      <c r="M396"/>
      <c r="N396"/>
      <c r="O396"/>
      <c r="P396"/>
      <c r="Q396" s="88"/>
      <c r="R396" s="122"/>
      <c r="S396" s="122"/>
      <c r="T396"/>
      <c r="V396"/>
      <c r="W396" s="95"/>
      <c r="X396"/>
    </row>
    <row r="397" spans="2:24" s="120" customFormat="1">
      <c r="B397" s="81"/>
      <c r="C397" s="82"/>
      <c r="D397" s="88"/>
      <c r="E397" s="95"/>
      <c r="F397" s="95"/>
      <c r="G397"/>
      <c r="H397" s="88"/>
      <c r="I397" s="88"/>
      <c r="J397" s="88"/>
      <c r="K397" s="88"/>
      <c r="L397" s="88"/>
      <c r="M397"/>
      <c r="N397"/>
      <c r="O397"/>
      <c r="P397"/>
      <c r="Q397" s="88"/>
      <c r="R397" s="122"/>
      <c r="S397" s="122"/>
      <c r="T397"/>
      <c r="V397"/>
      <c r="W397" s="95"/>
      <c r="X397"/>
    </row>
    <row r="398" spans="2:24" s="120" customFormat="1">
      <c r="B398" s="81"/>
      <c r="C398" s="82"/>
      <c r="D398" s="88"/>
      <c r="E398" s="95"/>
      <c r="F398" s="95"/>
      <c r="G398"/>
      <c r="H398" s="88"/>
      <c r="I398" s="88"/>
      <c r="J398" s="88"/>
      <c r="K398" s="88"/>
      <c r="L398" s="88"/>
      <c r="M398"/>
      <c r="N398"/>
      <c r="O398"/>
      <c r="P398"/>
      <c r="Q398" s="88"/>
      <c r="R398" s="122"/>
      <c r="S398" s="122"/>
      <c r="T398"/>
      <c r="V398"/>
      <c r="W398" s="95"/>
      <c r="X398"/>
    </row>
    <row r="399" spans="2:24" s="120" customFormat="1">
      <c r="B399" s="81"/>
      <c r="C399" s="82"/>
      <c r="D399" s="88"/>
      <c r="E399" s="95"/>
      <c r="F399" s="95"/>
      <c r="G399"/>
      <c r="H399" s="88"/>
      <c r="I399" s="88"/>
      <c r="J399" s="88"/>
      <c r="K399" s="88"/>
      <c r="L399" s="88"/>
      <c r="M399"/>
      <c r="N399"/>
      <c r="O399"/>
      <c r="P399"/>
      <c r="Q399" s="88"/>
      <c r="R399" s="122"/>
      <c r="S399" s="122"/>
      <c r="T399"/>
      <c r="V399"/>
      <c r="W399" s="95"/>
      <c r="X399"/>
    </row>
    <row r="400" spans="2:24" s="120" customFormat="1">
      <c r="B400" s="81"/>
      <c r="C400" s="82"/>
      <c r="D400" s="88"/>
      <c r="E400" s="95"/>
      <c r="F400" s="95"/>
      <c r="G400"/>
      <c r="H400" s="88"/>
      <c r="I400" s="88"/>
      <c r="J400" s="88"/>
      <c r="K400" s="88"/>
      <c r="L400" s="88"/>
      <c r="M400"/>
      <c r="N400"/>
      <c r="O400"/>
      <c r="P400"/>
      <c r="Q400" s="88"/>
      <c r="R400" s="122"/>
      <c r="S400" s="122"/>
      <c r="T400"/>
      <c r="V400"/>
      <c r="W400" s="95"/>
      <c r="X400"/>
    </row>
    <row r="401" spans="2:24" s="120" customFormat="1">
      <c r="B401" s="81"/>
      <c r="C401" s="82"/>
      <c r="D401" s="88"/>
      <c r="E401" s="95"/>
      <c r="F401" s="95"/>
      <c r="G401"/>
      <c r="H401" s="88"/>
      <c r="I401" s="88"/>
      <c r="J401" s="88"/>
      <c r="K401" s="88"/>
      <c r="L401" s="88"/>
      <c r="M401"/>
      <c r="N401"/>
      <c r="O401"/>
      <c r="P401"/>
      <c r="Q401" s="88"/>
      <c r="R401" s="122"/>
      <c r="S401" s="122"/>
      <c r="T401"/>
      <c r="V401"/>
      <c r="W401" s="95"/>
      <c r="X401"/>
    </row>
    <row r="402" spans="2:24" s="120" customFormat="1">
      <c r="B402" s="81"/>
      <c r="C402" s="82"/>
      <c r="D402" s="88"/>
      <c r="E402" s="95"/>
      <c r="F402" s="95"/>
      <c r="G402"/>
      <c r="H402" s="88"/>
      <c r="I402" s="88"/>
      <c r="J402" s="88"/>
      <c r="K402" s="88"/>
      <c r="L402" s="88"/>
      <c r="M402"/>
      <c r="N402"/>
      <c r="O402"/>
      <c r="P402"/>
      <c r="Q402" s="88"/>
      <c r="R402" s="122"/>
      <c r="S402" s="122"/>
      <c r="T402"/>
      <c r="V402"/>
      <c r="W402" s="95"/>
      <c r="X402"/>
    </row>
    <row r="403" spans="2:24" s="120" customFormat="1">
      <c r="B403" s="81"/>
      <c r="C403" s="82"/>
      <c r="D403" s="88"/>
      <c r="E403" s="95"/>
      <c r="F403" s="95"/>
      <c r="G403"/>
      <c r="H403" s="88"/>
      <c r="I403" s="88"/>
      <c r="J403" s="88"/>
      <c r="K403" s="88"/>
      <c r="L403" s="88"/>
      <c r="M403"/>
      <c r="N403"/>
      <c r="O403"/>
      <c r="P403"/>
      <c r="Q403" s="88"/>
      <c r="R403" s="122"/>
      <c r="S403" s="122"/>
      <c r="T403"/>
      <c r="V403"/>
      <c r="W403" s="95"/>
      <c r="X403"/>
    </row>
    <row r="404" spans="2:24" s="120" customFormat="1">
      <c r="B404" s="81"/>
      <c r="C404" s="82"/>
      <c r="D404" s="88"/>
      <c r="E404" s="95"/>
      <c r="F404" s="95"/>
      <c r="G404"/>
      <c r="H404" s="88"/>
      <c r="I404" s="88"/>
      <c r="J404" s="88"/>
      <c r="K404" s="88"/>
      <c r="L404" s="88"/>
      <c r="M404"/>
      <c r="N404"/>
      <c r="O404"/>
      <c r="P404"/>
      <c r="Q404" s="88"/>
      <c r="R404" s="122"/>
      <c r="S404" s="122"/>
      <c r="T404"/>
      <c r="V404"/>
      <c r="W404" s="95"/>
      <c r="X404"/>
    </row>
    <row r="405" spans="2:24" s="120" customFormat="1">
      <c r="B405" s="81"/>
      <c r="C405" s="82"/>
      <c r="D405" s="88"/>
      <c r="E405" s="95"/>
      <c r="F405" s="95"/>
      <c r="G405"/>
      <c r="H405" s="88"/>
      <c r="I405" s="88"/>
      <c r="J405" s="88"/>
      <c r="K405" s="88"/>
      <c r="L405" s="88"/>
      <c r="M405"/>
      <c r="N405"/>
      <c r="O405"/>
      <c r="P405"/>
      <c r="Q405" s="88"/>
      <c r="R405" s="122"/>
      <c r="S405" s="122"/>
      <c r="T405"/>
      <c r="V405"/>
      <c r="W405" s="95"/>
      <c r="X405"/>
    </row>
    <row r="406" spans="2:24" s="120" customFormat="1">
      <c r="B406" s="81"/>
      <c r="C406" s="82"/>
      <c r="D406" s="88"/>
      <c r="E406" s="95"/>
      <c r="F406" s="95"/>
      <c r="G406"/>
      <c r="H406" s="88"/>
      <c r="I406" s="88"/>
      <c r="J406" s="88"/>
      <c r="K406" s="88"/>
      <c r="L406" s="88"/>
      <c r="M406"/>
      <c r="N406"/>
      <c r="O406"/>
      <c r="P406"/>
      <c r="Q406" s="88"/>
      <c r="R406" s="122"/>
      <c r="S406" s="122"/>
      <c r="T406"/>
      <c r="V406"/>
      <c r="W406" s="95"/>
      <c r="X406"/>
    </row>
    <row r="407" spans="2:24" s="120" customFormat="1">
      <c r="B407" s="81"/>
      <c r="C407" s="82"/>
      <c r="D407" s="88"/>
      <c r="E407" s="95"/>
      <c r="F407" s="95"/>
      <c r="G407"/>
      <c r="H407" s="88"/>
      <c r="I407" s="88"/>
      <c r="J407" s="88"/>
      <c r="K407" s="88"/>
      <c r="L407" s="88"/>
      <c r="M407"/>
      <c r="N407"/>
      <c r="O407"/>
      <c r="P407"/>
      <c r="Q407" s="88"/>
      <c r="R407" s="122"/>
      <c r="S407" s="122"/>
      <c r="T407"/>
      <c r="V407"/>
      <c r="W407" s="95"/>
      <c r="X407"/>
    </row>
    <row r="408" spans="2:24" s="120" customFormat="1">
      <c r="B408" s="81"/>
      <c r="C408" s="82"/>
      <c r="D408" s="88"/>
      <c r="E408" s="95"/>
      <c r="F408" s="95"/>
      <c r="G408"/>
      <c r="H408" s="88"/>
      <c r="I408" s="88"/>
      <c r="J408" s="88"/>
      <c r="K408" s="88"/>
      <c r="L408" s="88"/>
      <c r="M408"/>
      <c r="N408"/>
      <c r="O408"/>
      <c r="P408"/>
      <c r="Q408" s="88"/>
      <c r="R408" s="122"/>
      <c r="S408" s="122"/>
      <c r="T408"/>
      <c r="V408"/>
      <c r="W408" s="95"/>
      <c r="X408"/>
    </row>
    <row r="409" spans="2:24" s="120" customFormat="1">
      <c r="B409" s="81"/>
      <c r="C409" s="82"/>
      <c r="D409" s="88"/>
      <c r="E409" s="95"/>
      <c r="F409" s="95"/>
      <c r="G409"/>
      <c r="H409" s="88"/>
      <c r="I409" s="88"/>
      <c r="J409" s="88"/>
      <c r="K409" s="88"/>
      <c r="L409" s="88"/>
      <c r="M409"/>
      <c r="N409"/>
      <c r="O409"/>
      <c r="P409"/>
      <c r="Q409" s="88"/>
      <c r="R409" s="122"/>
      <c r="S409" s="122"/>
      <c r="T409"/>
      <c r="V409"/>
      <c r="W409" s="95"/>
      <c r="X409"/>
    </row>
    <row r="410" spans="2:24" s="120" customFormat="1">
      <c r="B410" s="81"/>
      <c r="C410" s="82"/>
      <c r="D410" s="88"/>
      <c r="E410" s="95"/>
      <c r="F410" s="95"/>
      <c r="G410"/>
      <c r="H410" s="88"/>
      <c r="I410" s="88"/>
      <c r="J410" s="88"/>
      <c r="K410" s="88"/>
      <c r="L410" s="88"/>
      <c r="M410"/>
      <c r="N410"/>
      <c r="O410"/>
      <c r="P410"/>
      <c r="Q410" s="88"/>
      <c r="R410" s="122"/>
      <c r="S410" s="122"/>
      <c r="T410"/>
      <c r="V410"/>
      <c r="W410" s="95"/>
      <c r="X410"/>
    </row>
    <row r="411" spans="2:24" s="120" customFormat="1">
      <c r="B411" s="81"/>
      <c r="C411" s="82"/>
      <c r="D411" s="88"/>
      <c r="E411" s="95"/>
      <c r="F411" s="95"/>
      <c r="G411"/>
      <c r="H411" s="88"/>
      <c r="I411" s="88"/>
      <c r="J411" s="88"/>
      <c r="K411" s="88"/>
      <c r="L411" s="88"/>
      <c r="M411"/>
      <c r="N411"/>
      <c r="O411"/>
      <c r="P411"/>
      <c r="Q411" s="88"/>
      <c r="R411" s="122"/>
      <c r="S411" s="122"/>
      <c r="T411"/>
      <c r="V411"/>
      <c r="W411" s="95"/>
      <c r="X411"/>
    </row>
    <row r="412" spans="2:24" s="120" customFormat="1">
      <c r="B412" s="81"/>
      <c r="C412" s="82"/>
      <c r="D412" s="88"/>
      <c r="E412" s="95"/>
      <c r="F412" s="95"/>
      <c r="G412"/>
      <c r="H412" s="88"/>
      <c r="I412" s="88"/>
      <c r="J412" s="88"/>
      <c r="K412" s="88"/>
      <c r="L412" s="88"/>
      <c r="M412"/>
      <c r="N412"/>
      <c r="O412"/>
      <c r="P412"/>
      <c r="Q412" s="88"/>
      <c r="R412" s="122"/>
      <c r="S412" s="122"/>
      <c r="T412"/>
      <c r="V412"/>
      <c r="W412" s="95"/>
      <c r="X412"/>
    </row>
    <row r="413" spans="2:24" s="120" customFormat="1">
      <c r="B413" s="81"/>
      <c r="C413" s="82"/>
      <c r="D413" s="88"/>
      <c r="E413" s="95"/>
      <c r="F413" s="95"/>
      <c r="G413"/>
      <c r="H413" s="88"/>
      <c r="I413" s="88"/>
      <c r="J413" s="88"/>
      <c r="K413" s="88"/>
      <c r="L413" s="88"/>
      <c r="M413"/>
      <c r="N413"/>
      <c r="O413"/>
      <c r="P413"/>
      <c r="Q413" s="88"/>
      <c r="R413" s="122"/>
      <c r="S413" s="122"/>
      <c r="T413"/>
      <c r="V413"/>
      <c r="W413" s="95"/>
      <c r="X413"/>
    </row>
    <row r="414" spans="2:24" s="120" customFormat="1">
      <c r="B414" s="81"/>
      <c r="C414" s="82"/>
      <c r="D414" s="88"/>
      <c r="E414" s="95"/>
      <c r="F414" s="95"/>
      <c r="G414"/>
      <c r="H414" s="88"/>
      <c r="I414" s="88"/>
      <c r="J414" s="88"/>
      <c r="K414" s="88"/>
      <c r="L414" s="88"/>
      <c r="M414"/>
      <c r="N414"/>
      <c r="O414"/>
      <c r="P414"/>
      <c r="Q414" s="88"/>
      <c r="R414" s="122"/>
      <c r="S414" s="122"/>
      <c r="T414"/>
      <c r="V414"/>
      <c r="W414" s="95"/>
      <c r="X414"/>
    </row>
    <row r="415" spans="2:24" s="120" customFormat="1">
      <c r="B415" s="81"/>
      <c r="C415" s="82"/>
      <c r="D415" s="88"/>
      <c r="E415" s="95"/>
      <c r="F415" s="95"/>
      <c r="G415"/>
      <c r="H415" s="88"/>
      <c r="I415" s="88"/>
      <c r="J415" s="88"/>
      <c r="K415" s="88"/>
      <c r="L415" s="88"/>
      <c r="M415"/>
      <c r="N415"/>
      <c r="O415"/>
      <c r="P415"/>
      <c r="Q415" s="88"/>
      <c r="R415" s="122"/>
      <c r="S415" s="122"/>
      <c r="T415"/>
      <c r="V415"/>
      <c r="W415" s="95"/>
      <c r="X415"/>
    </row>
    <row r="416" spans="2:24" s="120" customFormat="1">
      <c r="B416" s="81"/>
      <c r="C416" s="82"/>
      <c r="D416" s="88"/>
      <c r="E416" s="95"/>
      <c r="F416" s="95"/>
      <c r="G416"/>
      <c r="H416" s="88"/>
      <c r="I416" s="88"/>
      <c r="J416" s="88"/>
      <c r="K416" s="88"/>
      <c r="L416" s="88"/>
      <c r="M416"/>
      <c r="N416"/>
      <c r="O416"/>
      <c r="P416"/>
      <c r="Q416" s="88"/>
      <c r="R416" s="122"/>
      <c r="S416" s="122"/>
      <c r="T416"/>
      <c r="V416"/>
      <c r="W416" s="95"/>
      <c r="X416"/>
    </row>
    <row r="417" spans="2:24" s="120" customFormat="1">
      <c r="B417" s="81"/>
      <c r="C417" s="82"/>
      <c r="D417" s="88"/>
      <c r="E417" s="95"/>
      <c r="F417" s="95"/>
      <c r="G417"/>
      <c r="H417" s="88"/>
      <c r="I417" s="88"/>
      <c r="J417" s="88"/>
      <c r="K417" s="88"/>
      <c r="L417" s="88"/>
      <c r="M417"/>
      <c r="N417"/>
      <c r="O417"/>
      <c r="P417"/>
      <c r="Q417" s="88"/>
      <c r="R417" s="122"/>
      <c r="S417" s="122"/>
      <c r="T417"/>
      <c r="V417"/>
      <c r="W417" s="95"/>
      <c r="X417"/>
    </row>
    <row r="418" spans="2:24" s="120" customFormat="1">
      <c r="B418" s="81"/>
      <c r="C418" s="82"/>
      <c r="D418" s="88"/>
      <c r="E418" s="95"/>
      <c r="F418" s="95"/>
      <c r="G418"/>
      <c r="H418" s="88"/>
      <c r="I418" s="88"/>
      <c r="J418" s="88"/>
      <c r="K418" s="88"/>
      <c r="L418" s="88"/>
      <c r="M418"/>
      <c r="N418"/>
      <c r="O418"/>
      <c r="P418"/>
      <c r="Q418" s="88"/>
      <c r="R418" s="122"/>
      <c r="S418" s="122"/>
      <c r="T418"/>
      <c r="V418"/>
      <c r="W418" s="95"/>
      <c r="X418"/>
    </row>
    <row r="419" spans="2:24" s="120" customFormat="1">
      <c r="B419" s="81"/>
      <c r="C419" s="82"/>
      <c r="D419" s="88"/>
      <c r="E419" s="95"/>
      <c r="F419" s="95"/>
      <c r="G419"/>
      <c r="H419" s="88"/>
      <c r="I419" s="88"/>
      <c r="J419" s="88"/>
      <c r="K419" s="88"/>
      <c r="L419" s="88"/>
      <c r="M419"/>
      <c r="N419"/>
      <c r="O419"/>
      <c r="P419"/>
      <c r="Q419" s="88"/>
      <c r="R419" s="122"/>
      <c r="S419" s="122"/>
      <c r="T419"/>
      <c r="V419"/>
      <c r="W419" s="95"/>
      <c r="X419"/>
    </row>
    <row r="420" spans="2:24" s="120" customFormat="1">
      <c r="B420" s="81"/>
      <c r="C420" s="82"/>
      <c r="D420" s="88"/>
      <c r="E420" s="95"/>
      <c r="F420" s="95"/>
      <c r="G420"/>
      <c r="H420" s="88"/>
      <c r="I420" s="88"/>
      <c r="J420" s="88"/>
      <c r="K420" s="88"/>
      <c r="L420" s="88"/>
      <c r="M420"/>
      <c r="N420"/>
      <c r="O420"/>
      <c r="P420"/>
      <c r="Q420" s="88"/>
      <c r="R420" s="122"/>
      <c r="S420" s="122"/>
      <c r="T420"/>
      <c r="V420"/>
      <c r="W420" s="95"/>
      <c r="X420"/>
    </row>
    <row r="421" spans="2:24" s="120" customFormat="1">
      <c r="B421" s="81"/>
      <c r="C421" s="82"/>
      <c r="D421" s="88"/>
      <c r="E421" s="95"/>
      <c r="F421" s="95"/>
      <c r="G421"/>
      <c r="H421" s="88"/>
      <c r="I421" s="88"/>
      <c r="J421" s="88"/>
      <c r="K421" s="88"/>
      <c r="L421" s="88"/>
      <c r="M421"/>
      <c r="N421"/>
      <c r="O421"/>
      <c r="P421"/>
      <c r="Q421" s="88"/>
      <c r="R421" s="122"/>
      <c r="S421" s="122"/>
      <c r="T421"/>
      <c r="V421"/>
      <c r="W421" s="95"/>
      <c r="X421"/>
    </row>
    <row r="422" spans="2:24" s="120" customFormat="1">
      <c r="B422" s="81"/>
      <c r="C422" s="82"/>
      <c r="D422" s="88"/>
      <c r="E422" s="95"/>
      <c r="F422" s="95"/>
      <c r="G422"/>
      <c r="H422" s="88"/>
      <c r="I422" s="88"/>
      <c r="J422" s="88"/>
      <c r="K422" s="88"/>
      <c r="L422" s="88"/>
      <c r="M422"/>
      <c r="N422"/>
      <c r="O422"/>
      <c r="P422"/>
      <c r="Q422" s="88"/>
      <c r="R422" s="122"/>
      <c r="S422" s="122"/>
      <c r="T422"/>
      <c r="V422"/>
      <c r="W422" s="95"/>
      <c r="X422"/>
    </row>
    <row r="423" spans="2:24" s="120" customFormat="1">
      <c r="B423" s="81"/>
      <c r="C423" s="82"/>
      <c r="D423" s="88"/>
      <c r="E423" s="95"/>
      <c r="F423" s="95"/>
      <c r="G423"/>
      <c r="H423" s="88"/>
      <c r="I423" s="88"/>
      <c r="J423" s="88"/>
      <c r="K423" s="88"/>
      <c r="L423" s="88"/>
      <c r="M423"/>
      <c r="N423"/>
      <c r="O423"/>
      <c r="P423"/>
      <c r="Q423" s="88"/>
      <c r="R423" s="122"/>
      <c r="S423" s="122"/>
      <c r="T423"/>
      <c r="V423"/>
      <c r="W423" s="95"/>
      <c r="X423"/>
    </row>
    <row r="424" spans="2:24" s="120" customFormat="1">
      <c r="B424" s="81"/>
      <c r="C424" s="82"/>
      <c r="D424" s="88"/>
      <c r="E424" s="95"/>
      <c r="F424" s="95"/>
      <c r="G424"/>
      <c r="H424" s="88"/>
      <c r="I424" s="88"/>
      <c r="J424" s="88"/>
      <c r="K424" s="88"/>
      <c r="L424" s="88"/>
      <c r="M424"/>
      <c r="N424"/>
      <c r="O424"/>
      <c r="P424"/>
      <c r="Q424" s="88"/>
      <c r="R424" s="122"/>
      <c r="S424" s="122"/>
      <c r="T424"/>
      <c r="V424"/>
      <c r="W424" s="95"/>
      <c r="X424"/>
    </row>
    <row r="425" spans="2:24" s="120" customFormat="1">
      <c r="B425" s="81"/>
      <c r="C425" s="82"/>
      <c r="D425" s="88"/>
      <c r="E425" s="95"/>
      <c r="F425" s="95"/>
      <c r="G425"/>
      <c r="H425" s="88"/>
      <c r="I425" s="88"/>
      <c r="J425" s="88"/>
      <c r="K425" s="88"/>
      <c r="L425" s="88"/>
      <c r="M425"/>
      <c r="N425"/>
      <c r="O425"/>
      <c r="P425"/>
      <c r="Q425" s="88"/>
      <c r="R425" s="122"/>
      <c r="S425" s="122"/>
      <c r="T425"/>
      <c r="V425"/>
      <c r="W425" s="95"/>
      <c r="X425"/>
    </row>
    <row r="426" spans="2:24" s="120" customFormat="1">
      <c r="B426" s="81"/>
      <c r="C426" s="82"/>
      <c r="D426" s="88"/>
      <c r="E426" s="95"/>
      <c r="F426" s="95"/>
      <c r="G426"/>
      <c r="H426" s="88"/>
      <c r="I426" s="88"/>
      <c r="J426" s="88"/>
      <c r="K426" s="88"/>
      <c r="L426" s="88"/>
      <c r="M426"/>
      <c r="N426"/>
      <c r="O426"/>
      <c r="P426"/>
      <c r="Q426" s="88"/>
      <c r="R426" s="122"/>
      <c r="S426" s="122"/>
      <c r="T426"/>
      <c r="V426"/>
      <c r="W426" s="95"/>
      <c r="X426"/>
    </row>
    <row r="427" spans="2:24" s="120" customFormat="1">
      <c r="B427" s="81"/>
      <c r="C427" s="82"/>
      <c r="D427" s="88"/>
      <c r="E427" s="95"/>
      <c r="F427" s="95"/>
      <c r="G427"/>
      <c r="H427" s="88"/>
      <c r="I427" s="88"/>
      <c r="J427" s="88"/>
      <c r="K427" s="88"/>
      <c r="L427" s="88"/>
      <c r="M427"/>
      <c r="N427"/>
      <c r="O427"/>
      <c r="P427"/>
      <c r="Q427" s="88"/>
      <c r="R427" s="122"/>
      <c r="S427" s="122"/>
      <c r="T427"/>
      <c r="V427"/>
      <c r="W427" s="95"/>
      <c r="X427"/>
    </row>
    <row r="428" spans="2:24" s="120" customFormat="1">
      <c r="B428" s="81"/>
      <c r="C428" s="82"/>
      <c r="D428" s="88"/>
      <c r="E428" s="95"/>
      <c r="F428" s="95"/>
      <c r="G428"/>
      <c r="H428" s="88"/>
      <c r="I428" s="88"/>
      <c r="J428" s="88"/>
      <c r="K428" s="88"/>
      <c r="L428" s="88"/>
      <c r="M428"/>
      <c r="N428"/>
      <c r="O428"/>
      <c r="P428"/>
      <c r="Q428" s="88"/>
      <c r="R428" s="122"/>
      <c r="S428" s="122"/>
      <c r="T428"/>
      <c r="V428"/>
      <c r="W428" s="95"/>
      <c r="X428"/>
    </row>
    <row r="429" spans="2:24" s="120" customFormat="1">
      <c r="B429" s="81"/>
      <c r="C429" s="82"/>
      <c r="D429" s="88"/>
      <c r="E429" s="95"/>
      <c r="F429" s="95"/>
      <c r="G429"/>
      <c r="H429" s="88"/>
      <c r="I429" s="88"/>
      <c r="J429" s="88"/>
      <c r="K429" s="88"/>
      <c r="L429" s="88"/>
      <c r="M429"/>
      <c r="N429"/>
      <c r="O429"/>
      <c r="P429"/>
      <c r="Q429" s="88"/>
      <c r="R429" s="122"/>
      <c r="S429" s="122"/>
      <c r="T429"/>
      <c r="V429"/>
      <c r="W429" s="95"/>
      <c r="X429"/>
    </row>
    <row r="430" spans="2:24" s="120" customFormat="1">
      <c r="B430" s="81"/>
      <c r="C430" s="82"/>
      <c r="D430" s="88"/>
      <c r="E430" s="95"/>
      <c r="F430" s="95"/>
      <c r="G430"/>
      <c r="H430" s="88"/>
      <c r="I430" s="88"/>
      <c r="J430" s="88"/>
      <c r="K430" s="88"/>
      <c r="L430" s="88"/>
      <c r="M430"/>
      <c r="N430"/>
      <c r="O430"/>
      <c r="P430"/>
      <c r="Q430" s="88"/>
      <c r="R430" s="122"/>
      <c r="S430" s="122"/>
      <c r="T430"/>
      <c r="V430"/>
      <c r="W430" s="95"/>
      <c r="X430"/>
    </row>
    <row r="431" spans="2:24" s="120" customFormat="1">
      <c r="B431" s="81"/>
      <c r="C431" s="82"/>
      <c r="D431" s="88"/>
      <c r="E431" s="95"/>
      <c r="F431" s="95"/>
      <c r="G431"/>
      <c r="H431" s="88"/>
      <c r="I431" s="88"/>
      <c r="J431" s="88"/>
      <c r="K431" s="88"/>
      <c r="L431" s="88"/>
      <c r="M431"/>
      <c r="N431"/>
      <c r="O431"/>
      <c r="P431"/>
      <c r="Q431" s="88"/>
      <c r="R431" s="122"/>
      <c r="S431" s="122"/>
      <c r="T431"/>
      <c r="V431"/>
      <c r="W431" s="95"/>
      <c r="X431"/>
    </row>
    <row r="432" spans="2:24" s="120" customFormat="1">
      <c r="B432" s="81"/>
      <c r="C432" s="82"/>
      <c r="D432" s="88"/>
      <c r="E432" s="95"/>
      <c r="F432" s="95"/>
      <c r="G432"/>
      <c r="H432" s="88"/>
      <c r="I432" s="88"/>
      <c r="J432" s="88"/>
      <c r="K432" s="88"/>
      <c r="L432" s="88"/>
      <c r="M432"/>
      <c r="N432"/>
      <c r="O432"/>
      <c r="P432"/>
      <c r="Q432" s="88"/>
      <c r="R432" s="122"/>
      <c r="S432" s="122"/>
      <c r="T432"/>
      <c r="V432"/>
      <c r="W432" s="95"/>
      <c r="X432"/>
    </row>
    <row r="433" spans="2:24" s="120" customFormat="1">
      <c r="B433" s="81"/>
      <c r="C433" s="82"/>
      <c r="D433" s="88"/>
      <c r="E433" s="95"/>
      <c r="F433" s="95"/>
      <c r="G433"/>
      <c r="H433" s="88"/>
      <c r="I433" s="88"/>
      <c r="J433" s="88"/>
      <c r="K433" s="88"/>
      <c r="L433" s="88"/>
      <c r="M433"/>
      <c r="N433"/>
      <c r="O433"/>
      <c r="P433"/>
      <c r="Q433" s="88"/>
      <c r="R433" s="122"/>
      <c r="S433" s="122"/>
      <c r="T433"/>
      <c r="V433"/>
      <c r="W433" s="95"/>
      <c r="X433"/>
    </row>
    <row r="434" spans="2:24" s="120" customFormat="1">
      <c r="B434" s="81"/>
      <c r="C434" s="82"/>
      <c r="D434" s="88"/>
      <c r="E434" s="95"/>
      <c r="F434" s="95"/>
      <c r="G434"/>
      <c r="H434" s="88"/>
      <c r="I434" s="88"/>
      <c r="J434" s="88"/>
      <c r="K434" s="88"/>
      <c r="L434" s="88"/>
      <c r="M434"/>
      <c r="N434"/>
      <c r="O434"/>
      <c r="P434"/>
      <c r="Q434" s="88"/>
      <c r="R434" s="122"/>
      <c r="S434" s="122"/>
      <c r="T434"/>
      <c r="V434"/>
      <c r="W434" s="95"/>
      <c r="X434"/>
    </row>
    <row r="435" spans="2:24" s="120" customFormat="1">
      <c r="B435" s="81"/>
      <c r="C435" s="82"/>
      <c r="D435" s="88"/>
      <c r="E435" s="95"/>
      <c r="F435" s="95"/>
      <c r="G435"/>
      <c r="H435" s="88"/>
      <c r="I435" s="88"/>
      <c r="J435" s="88"/>
      <c r="K435" s="88"/>
      <c r="L435" s="88"/>
      <c r="M435"/>
      <c r="N435"/>
      <c r="O435"/>
      <c r="P435"/>
      <c r="Q435" s="88"/>
      <c r="R435" s="122"/>
      <c r="S435" s="122"/>
      <c r="T435"/>
      <c r="V435"/>
      <c r="W435" s="95"/>
      <c r="X435"/>
    </row>
    <row r="436" spans="2:24" s="120" customFormat="1">
      <c r="B436" s="81"/>
      <c r="C436" s="82"/>
      <c r="D436" s="88"/>
      <c r="E436" s="95"/>
      <c r="F436" s="95"/>
      <c r="G436"/>
      <c r="H436" s="88"/>
      <c r="I436" s="88"/>
      <c r="J436" s="88"/>
      <c r="K436" s="88"/>
      <c r="L436" s="88"/>
      <c r="M436"/>
      <c r="N436"/>
      <c r="O436"/>
      <c r="P436"/>
      <c r="Q436" s="88"/>
      <c r="R436" s="122"/>
      <c r="S436" s="122"/>
      <c r="T436"/>
      <c r="V436"/>
      <c r="W436" s="95"/>
      <c r="X436"/>
    </row>
    <row r="437" spans="2:24" s="120" customFormat="1">
      <c r="B437" s="81"/>
      <c r="C437" s="82"/>
      <c r="D437" s="88"/>
      <c r="E437" s="95"/>
      <c r="F437" s="95"/>
      <c r="G437"/>
      <c r="H437" s="88"/>
      <c r="I437" s="88"/>
      <c r="J437" s="88"/>
      <c r="K437" s="88"/>
      <c r="L437" s="88"/>
      <c r="M437"/>
      <c r="N437"/>
      <c r="O437"/>
      <c r="P437"/>
      <c r="Q437" s="88"/>
      <c r="R437" s="122"/>
      <c r="S437" s="122"/>
      <c r="T437"/>
      <c r="V437"/>
      <c r="W437" s="95"/>
      <c r="X437"/>
    </row>
    <row r="438" spans="2:24" s="120" customFormat="1">
      <c r="B438" s="81"/>
      <c r="C438" s="82"/>
      <c r="D438" s="88"/>
      <c r="E438" s="95"/>
      <c r="F438" s="95"/>
      <c r="G438"/>
      <c r="H438" s="88"/>
      <c r="I438" s="88"/>
      <c r="J438" s="88"/>
      <c r="K438" s="88"/>
      <c r="L438" s="88"/>
      <c r="M438"/>
      <c r="N438"/>
      <c r="O438"/>
      <c r="P438"/>
      <c r="Q438" s="88"/>
      <c r="R438" s="122"/>
      <c r="S438" s="122"/>
      <c r="T438"/>
      <c r="V438"/>
      <c r="W438" s="95"/>
      <c r="X438"/>
    </row>
    <row r="439" spans="2:24" s="120" customFormat="1">
      <c r="B439" s="81"/>
      <c r="C439" s="82"/>
      <c r="D439" s="88"/>
      <c r="E439" s="95"/>
      <c r="F439" s="95"/>
      <c r="G439"/>
      <c r="H439" s="88"/>
      <c r="I439" s="88"/>
      <c r="J439" s="88"/>
      <c r="K439" s="88"/>
      <c r="L439" s="88"/>
      <c r="M439"/>
      <c r="N439"/>
      <c r="O439"/>
      <c r="P439"/>
      <c r="Q439" s="88"/>
      <c r="R439" s="122"/>
      <c r="S439" s="122"/>
      <c r="T439"/>
      <c r="V439"/>
      <c r="W439" s="95"/>
      <c r="X439"/>
    </row>
    <row r="440" spans="2:24" s="120" customFormat="1">
      <c r="B440" s="81"/>
      <c r="C440" s="82"/>
      <c r="D440" s="88"/>
      <c r="E440" s="95"/>
      <c r="F440" s="95"/>
      <c r="G440"/>
      <c r="H440" s="88"/>
      <c r="I440" s="88"/>
      <c r="J440" s="88"/>
      <c r="K440" s="88"/>
      <c r="L440" s="88"/>
      <c r="M440"/>
      <c r="N440"/>
      <c r="O440"/>
      <c r="P440"/>
      <c r="Q440" s="88"/>
      <c r="R440" s="122"/>
      <c r="S440" s="122"/>
      <c r="T440"/>
      <c r="V440"/>
      <c r="W440" s="95"/>
      <c r="X440"/>
    </row>
    <row r="441" spans="2:24" s="120" customFormat="1">
      <c r="B441" s="81"/>
      <c r="C441" s="82"/>
      <c r="D441" s="88"/>
      <c r="E441" s="95"/>
      <c r="F441" s="95"/>
      <c r="G441"/>
      <c r="H441" s="88"/>
      <c r="I441" s="88"/>
      <c r="J441" s="88"/>
      <c r="K441" s="88"/>
      <c r="L441" s="88"/>
      <c r="M441"/>
      <c r="N441"/>
      <c r="O441"/>
      <c r="P441"/>
      <c r="Q441" s="88"/>
      <c r="R441" s="122"/>
      <c r="S441" s="122"/>
      <c r="T441"/>
      <c r="V441"/>
      <c r="W441" s="95"/>
      <c r="X441"/>
    </row>
    <row r="442" spans="2:24" s="120" customFormat="1">
      <c r="B442" s="81"/>
      <c r="C442" s="82"/>
      <c r="D442" s="88"/>
      <c r="E442" s="95"/>
      <c r="F442" s="95"/>
      <c r="G442"/>
      <c r="H442" s="88"/>
      <c r="I442" s="88"/>
      <c r="J442" s="88"/>
      <c r="K442" s="88"/>
      <c r="L442" s="88"/>
      <c r="M442"/>
      <c r="N442"/>
      <c r="O442"/>
      <c r="P442"/>
      <c r="Q442" s="88"/>
      <c r="R442" s="122"/>
      <c r="S442" s="122"/>
      <c r="T442"/>
      <c r="V442"/>
      <c r="W442" s="95"/>
      <c r="X442"/>
    </row>
    <row r="443" spans="2:24" s="120" customFormat="1">
      <c r="B443" s="81"/>
      <c r="C443" s="82"/>
      <c r="D443" s="88"/>
      <c r="E443" s="95"/>
      <c r="F443" s="95"/>
      <c r="G443"/>
      <c r="H443" s="88"/>
      <c r="I443" s="88"/>
      <c r="J443" s="88"/>
      <c r="K443" s="88"/>
      <c r="L443" s="88"/>
      <c r="M443"/>
      <c r="N443"/>
      <c r="O443"/>
      <c r="P443"/>
      <c r="Q443" s="88"/>
      <c r="R443" s="122"/>
      <c r="S443" s="122"/>
      <c r="T443"/>
      <c r="V443"/>
      <c r="W443" s="95"/>
      <c r="X443"/>
    </row>
    <row r="444" spans="2:24" s="120" customFormat="1">
      <c r="B444" s="81"/>
      <c r="C444" s="82"/>
      <c r="D444" s="88"/>
      <c r="E444" s="95"/>
      <c r="F444" s="95"/>
      <c r="G444"/>
      <c r="H444" s="88"/>
      <c r="I444" s="88"/>
      <c r="J444" s="88"/>
      <c r="K444" s="88"/>
      <c r="L444" s="88"/>
      <c r="M444"/>
      <c r="N444"/>
      <c r="O444"/>
      <c r="P444"/>
      <c r="Q444" s="88"/>
      <c r="R444" s="122"/>
      <c r="S444" s="122"/>
      <c r="T444"/>
      <c r="V444"/>
      <c r="W444" s="95"/>
      <c r="X444"/>
    </row>
    <row r="445" spans="2:24" s="120" customFormat="1">
      <c r="B445" s="81"/>
      <c r="C445" s="82"/>
      <c r="D445" s="88"/>
      <c r="E445" s="95"/>
      <c r="F445" s="95"/>
      <c r="G445"/>
      <c r="H445" s="88"/>
      <c r="I445" s="88"/>
      <c r="J445" s="88"/>
      <c r="K445" s="88"/>
      <c r="L445" s="88"/>
      <c r="M445"/>
      <c r="N445"/>
      <c r="O445"/>
      <c r="P445"/>
      <c r="Q445" s="88"/>
      <c r="R445" s="122"/>
      <c r="S445" s="122"/>
      <c r="T445"/>
      <c r="V445"/>
      <c r="W445" s="95"/>
      <c r="X445"/>
    </row>
    <row r="446" spans="2:24" s="120" customFormat="1">
      <c r="B446" s="81"/>
      <c r="C446" s="82"/>
      <c r="D446" s="88"/>
      <c r="E446" s="95"/>
      <c r="F446" s="95"/>
      <c r="G446"/>
      <c r="H446" s="88"/>
      <c r="I446" s="88"/>
      <c r="J446" s="88"/>
      <c r="K446" s="88"/>
      <c r="L446" s="88"/>
      <c r="M446"/>
      <c r="N446"/>
      <c r="O446"/>
      <c r="P446"/>
      <c r="Q446" s="88"/>
      <c r="R446" s="122"/>
      <c r="S446" s="122"/>
      <c r="T446"/>
      <c r="V446"/>
      <c r="W446" s="95"/>
      <c r="X446"/>
    </row>
    <row r="447" spans="2:24" s="120" customFormat="1">
      <c r="B447" s="81"/>
      <c r="C447" s="82"/>
      <c r="D447" s="88"/>
      <c r="E447" s="95"/>
      <c r="F447" s="95"/>
      <c r="G447"/>
      <c r="H447" s="88"/>
      <c r="I447" s="88"/>
      <c r="J447" s="88"/>
      <c r="K447" s="88"/>
      <c r="L447" s="88"/>
      <c r="M447"/>
      <c r="N447"/>
      <c r="O447"/>
      <c r="P447"/>
      <c r="Q447" s="88"/>
      <c r="R447" s="122"/>
      <c r="S447" s="122"/>
      <c r="T447"/>
      <c r="V447"/>
      <c r="W447" s="95"/>
      <c r="X447"/>
    </row>
    <row r="448" spans="2:24" s="120" customFormat="1">
      <c r="B448" s="81"/>
      <c r="C448" s="82"/>
      <c r="D448" s="88"/>
      <c r="E448" s="95"/>
      <c r="F448" s="95"/>
      <c r="G448"/>
      <c r="H448" s="88"/>
      <c r="I448" s="88"/>
      <c r="J448" s="88"/>
      <c r="K448" s="88"/>
      <c r="L448" s="88"/>
      <c r="M448"/>
      <c r="N448"/>
      <c r="O448"/>
      <c r="P448"/>
      <c r="Q448" s="88"/>
      <c r="R448" s="122"/>
      <c r="S448" s="122"/>
      <c r="T448"/>
      <c r="V448"/>
      <c r="W448" s="95"/>
      <c r="X448"/>
    </row>
    <row r="449" spans="2:24" s="120" customFormat="1">
      <c r="B449" s="81"/>
      <c r="C449" s="82"/>
      <c r="D449" s="88"/>
      <c r="E449" s="95"/>
      <c r="F449" s="95"/>
      <c r="G449"/>
      <c r="H449" s="88"/>
      <c r="I449" s="88"/>
      <c r="J449" s="88"/>
      <c r="K449" s="88"/>
      <c r="L449" s="88"/>
      <c r="M449"/>
      <c r="N449"/>
      <c r="O449"/>
      <c r="P449"/>
      <c r="Q449" s="88"/>
      <c r="R449" s="122"/>
      <c r="S449" s="122"/>
      <c r="T449"/>
      <c r="V449"/>
      <c r="W449" s="95"/>
      <c r="X449"/>
    </row>
    <row r="450" spans="2:24" s="120" customFormat="1">
      <c r="B450" s="81"/>
      <c r="C450" s="82"/>
      <c r="D450" s="88"/>
      <c r="E450" s="95"/>
      <c r="F450" s="95"/>
      <c r="G450"/>
      <c r="H450" s="88"/>
      <c r="I450" s="88"/>
      <c r="J450" s="88"/>
      <c r="K450" s="88"/>
      <c r="L450" s="88"/>
      <c r="M450"/>
      <c r="N450"/>
      <c r="O450"/>
      <c r="P450"/>
      <c r="Q450" s="88"/>
      <c r="R450" s="122"/>
      <c r="S450" s="122"/>
      <c r="T450"/>
      <c r="V450"/>
      <c r="W450" s="95"/>
      <c r="X450"/>
    </row>
    <row r="451" spans="2:24" s="120" customFormat="1">
      <c r="B451" s="81"/>
      <c r="C451" s="82"/>
      <c r="D451" s="88"/>
      <c r="E451" s="95"/>
      <c r="F451" s="95"/>
      <c r="G451"/>
      <c r="H451" s="88"/>
      <c r="I451" s="88"/>
      <c r="J451" s="88"/>
      <c r="K451" s="88"/>
      <c r="L451" s="88"/>
      <c r="M451"/>
      <c r="N451"/>
      <c r="O451"/>
      <c r="P451"/>
      <c r="Q451" s="88"/>
      <c r="R451" s="122"/>
      <c r="S451" s="122"/>
      <c r="T451"/>
      <c r="V451"/>
      <c r="W451" s="95"/>
      <c r="X451"/>
    </row>
    <row r="452" spans="2:24" s="120" customFormat="1">
      <c r="B452" s="81"/>
      <c r="C452" s="82"/>
      <c r="D452" s="88"/>
      <c r="E452" s="95"/>
      <c r="F452" s="95"/>
      <c r="G452"/>
      <c r="H452" s="88"/>
      <c r="I452" s="88"/>
      <c r="J452" s="88"/>
      <c r="K452" s="88"/>
      <c r="L452" s="88"/>
      <c r="M452"/>
      <c r="N452"/>
      <c r="O452"/>
      <c r="P452"/>
      <c r="Q452" s="88"/>
      <c r="R452" s="122"/>
      <c r="S452" s="122"/>
      <c r="T452"/>
      <c r="V452"/>
      <c r="W452" s="95"/>
      <c r="X452"/>
    </row>
    <row r="453" spans="2:24" s="120" customFormat="1">
      <c r="B453" s="81"/>
      <c r="C453" s="82"/>
      <c r="D453" s="88"/>
      <c r="E453" s="95"/>
      <c r="F453" s="95"/>
      <c r="G453"/>
      <c r="H453" s="88"/>
      <c r="I453" s="88"/>
      <c r="J453" s="88"/>
      <c r="K453" s="88"/>
      <c r="L453" s="88"/>
      <c r="M453"/>
      <c r="N453"/>
      <c r="O453"/>
      <c r="P453"/>
      <c r="Q453" s="88"/>
      <c r="R453" s="122"/>
      <c r="S453" s="122"/>
      <c r="T453"/>
      <c r="V453"/>
      <c r="W453" s="95"/>
      <c r="X453"/>
    </row>
    <row r="454" spans="2:24" s="120" customFormat="1">
      <c r="B454" s="81"/>
      <c r="C454" s="82"/>
      <c r="D454" s="88"/>
      <c r="E454" s="95"/>
      <c r="F454" s="95"/>
      <c r="G454"/>
      <c r="H454" s="88"/>
      <c r="I454" s="88"/>
      <c r="J454" s="88"/>
      <c r="K454" s="88"/>
      <c r="L454" s="88"/>
      <c r="M454"/>
      <c r="N454"/>
      <c r="O454"/>
      <c r="P454"/>
      <c r="Q454" s="88"/>
      <c r="R454" s="122"/>
      <c r="S454" s="122"/>
      <c r="T454"/>
      <c r="V454"/>
      <c r="W454" s="95"/>
      <c r="X454"/>
    </row>
    <row r="455" spans="2:24" s="120" customFormat="1">
      <c r="B455" s="81"/>
      <c r="C455" s="82"/>
      <c r="D455" s="88"/>
      <c r="E455" s="95"/>
      <c r="F455" s="95"/>
      <c r="G455"/>
      <c r="H455" s="88"/>
      <c r="I455" s="88"/>
      <c r="J455" s="88"/>
      <c r="K455" s="88"/>
      <c r="L455" s="88"/>
      <c r="M455"/>
      <c r="N455"/>
      <c r="O455"/>
      <c r="P455"/>
      <c r="Q455" s="88"/>
      <c r="R455" s="122"/>
      <c r="S455" s="122"/>
      <c r="T455"/>
      <c r="V455"/>
      <c r="W455" s="95"/>
      <c r="X455"/>
    </row>
    <row r="456" spans="2:24" s="120" customFormat="1">
      <c r="B456" s="81"/>
      <c r="C456" s="82"/>
      <c r="D456" s="88"/>
      <c r="E456" s="95"/>
      <c r="F456" s="95"/>
      <c r="G456"/>
      <c r="H456" s="88"/>
      <c r="I456" s="88"/>
      <c r="J456" s="88"/>
      <c r="K456" s="88"/>
      <c r="L456" s="88"/>
      <c r="M456"/>
      <c r="N456"/>
      <c r="O456"/>
      <c r="P456"/>
      <c r="Q456" s="88"/>
      <c r="R456" s="122"/>
      <c r="S456" s="122"/>
      <c r="T456"/>
      <c r="V456"/>
      <c r="W456" s="95"/>
      <c r="X456"/>
    </row>
    <row r="457" spans="2:24" s="120" customFormat="1">
      <c r="B457" s="81"/>
      <c r="C457" s="82"/>
      <c r="D457" s="88"/>
      <c r="E457" s="95"/>
      <c r="F457" s="95"/>
      <c r="G457"/>
      <c r="H457" s="88"/>
      <c r="I457" s="88"/>
      <c r="J457" s="88"/>
      <c r="K457" s="88"/>
      <c r="L457" s="88"/>
      <c r="M457"/>
      <c r="N457"/>
      <c r="O457"/>
      <c r="P457"/>
      <c r="Q457" s="88"/>
      <c r="R457" s="122"/>
      <c r="S457" s="122"/>
      <c r="T457"/>
      <c r="V457"/>
      <c r="W457" s="95"/>
      <c r="X457"/>
    </row>
    <row r="458" spans="2:24" s="120" customFormat="1">
      <c r="B458" s="81"/>
      <c r="C458" s="82"/>
      <c r="D458" s="88"/>
      <c r="E458" s="95"/>
      <c r="F458" s="95"/>
      <c r="G458"/>
      <c r="H458" s="88"/>
      <c r="I458" s="88"/>
      <c r="J458" s="88"/>
      <c r="K458" s="88"/>
      <c r="L458" s="88"/>
      <c r="M458"/>
      <c r="N458"/>
      <c r="O458"/>
      <c r="P458"/>
      <c r="Q458" s="88"/>
      <c r="R458" s="122"/>
      <c r="S458" s="122"/>
      <c r="T458"/>
      <c r="V458"/>
      <c r="W458" s="95"/>
      <c r="X458"/>
    </row>
    <row r="459" spans="2:24" s="120" customFormat="1">
      <c r="B459" s="81"/>
      <c r="C459" s="82"/>
      <c r="D459" s="88"/>
      <c r="E459" s="95"/>
      <c r="F459" s="95"/>
      <c r="G459"/>
      <c r="H459" s="88"/>
      <c r="I459" s="88"/>
      <c r="J459" s="88"/>
      <c r="K459" s="88"/>
      <c r="L459" s="88"/>
      <c r="M459"/>
      <c r="N459"/>
      <c r="O459"/>
      <c r="P459"/>
      <c r="Q459" s="88"/>
      <c r="R459" s="122"/>
      <c r="S459" s="122"/>
      <c r="T459"/>
      <c r="V459"/>
      <c r="W459" s="95"/>
      <c r="X459"/>
    </row>
    <row r="460" spans="2:24" s="120" customFormat="1">
      <c r="B460" s="81"/>
      <c r="C460" s="82"/>
      <c r="D460" s="88"/>
      <c r="E460" s="95"/>
      <c r="F460" s="95"/>
      <c r="G460"/>
      <c r="H460" s="88"/>
      <c r="I460" s="88"/>
      <c r="J460" s="88"/>
      <c r="K460" s="88"/>
      <c r="L460" s="88"/>
      <c r="M460"/>
      <c r="N460"/>
      <c r="O460"/>
      <c r="P460"/>
      <c r="Q460" s="88"/>
      <c r="R460" s="122"/>
      <c r="S460" s="122"/>
      <c r="T460"/>
      <c r="V460"/>
      <c r="W460" s="95"/>
      <c r="X460"/>
    </row>
    <row r="461" spans="2:24" s="120" customFormat="1">
      <c r="B461" s="81"/>
      <c r="C461" s="82"/>
      <c r="D461" s="88"/>
      <c r="E461" s="95"/>
      <c r="F461" s="95"/>
      <c r="G461"/>
      <c r="H461" s="88"/>
      <c r="I461" s="88"/>
      <c r="J461" s="88"/>
      <c r="K461" s="88"/>
      <c r="L461" s="88"/>
      <c r="M461"/>
      <c r="N461"/>
      <c r="O461"/>
      <c r="P461"/>
      <c r="Q461" s="88"/>
      <c r="R461" s="122"/>
      <c r="S461" s="122"/>
      <c r="T461"/>
      <c r="V461"/>
      <c r="W461" s="95"/>
      <c r="X461"/>
    </row>
    <row r="462" spans="2:24" s="120" customFormat="1">
      <c r="B462" s="81"/>
      <c r="C462" s="82"/>
      <c r="D462" s="88"/>
      <c r="E462" s="95"/>
      <c r="F462" s="95"/>
      <c r="G462"/>
      <c r="H462" s="88"/>
      <c r="I462" s="88"/>
      <c r="J462" s="88"/>
      <c r="K462" s="88"/>
      <c r="L462" s="88"/>
      <c r="M462"/>
      <c r="N462"/>
      <c r="O462"/>
      <c r="P462"/>
      <c r="Q462" s="88"/>
      <c r="R462" s="122"/>
      <c r="S462" s="122"/>
      <c r="T462"/>
      <c r="V462"/>
      <c r="W462" s="95"/>
      <c r="X462"/>
    </row>
    <row r="463" spans="2:24" s="120" customFormat="1">
      <c r="B463" s="81"/>
      <c r="C463" s="82"/>
      <c r="D463" s="88"/>
      <c r="E463" s="95"/>
      <c r="F463" s="95"/>
      <c r="G463"/>
      <c r="H463" s="88"/>
      <c r="I463" s="88"/>
      <c r="J463" s="88"/>
      <c r="K463" s="88"/>
      <c r="L463" s="88"/>
      <c r="M463"/>
      <c r="N463"/>
      <c r="O463"/>
      <c r="P463"/>
      <c r="Q463" s="88"/>
      <c r="R463" s="122"/>
      <c r="S463" s="122"/>
      <c r="T463"/>
      <c r="V463"/>
      <c r="W463" s="95"/>
      <c r="X463"/>
    </row>
    <row r="464" spans="2:24" s="120" customFormat="1">
      <c r="B464" s="81"/>
      <c r="C464" s="82"/>
      <c r="D464" s="88"/>
      <c r="E464" s="95"/>
      <c r="F464" s="95"/>
      <c r="G464"/>
      <c r="H464" s="88"/>
      <c r="I464" s="88"/>
      <c r="J464" s="88"/>
      <c r="K464" s="88"/>
      <c r="L464" s="88"/>
      <c r="M464"/>
      <c r="N464"/>
      <c r="O464"/>
      <c r="P464"/>
      <c r="Q464" s="88"/>
      <c r="R464" s="122"/>
      <c r="S464" s="122"/>
      <c r="T464"/>
      <c r="V464"/>
      <c r="W464" s="95"/>
      <c r="X464"/>
    </row>
    <row r="465" spans="2:24" s="120" customFormat="1">
      <c r="B465" s="81"/>
      <c r="C465" s="82"/>
      <c r="D465" s="88"/>
      <c r="E465" s="95"/>
      <c r="F465" s="95"/>
      <c r="G465"/>
      <c r="H465" s="88"/>
      <c r="I465" s="88"/>
      <c r="J465" s="88"/>
      <c r="K465" s="88"/>
      <c r="L465" s="88"/>
      <c r="M465"/>
      <c r="N465"/>
      <c r="O465"/>
      <c r="P465"/>
      <c r="Q465" s="88"/>
      <c r="R465" s="122"/>
      <c r="S465" s="122"/>
      <c r="T465"/>
      <c r="V465"/>
      <c r="W465" s="95"/>
      <c r="X465"/>
    </row>
    <row r="466" spans="2:24" s="120" customFormat="1">
      <c r="B466" s="81"/>
      <c r="C466" s="82"/>
      <c r="D466" s="88"/>
      <c r="E466" s="95"/>
      <c r="F466" s="95"/>
      <c r="G466"/>
      <c r="H466" s="88"/>
      <c r="I466" s="88"/>
      <c r="J466" s="88"/>
      <c r="K466" s="88"/>
      <c r="L466" s="88"/>
      <c r="M466"/>
      <c r="N466"/>
      <c r="O466"/>
      <c r="P466"/>
      <c r="Q466" s="88"/>
      <c r="R466" s="122"/>
      <c r="S466" s="122"/>
      <c r="T466"/>
      <c r="V466"/>
      <c r="W466" s="95"/>
      <c r="X466"/>
    </row>
    <row r="467" spans="2:24" s="120" customFormat="1">
      <c r="B467" s="81"/>
      <c r="C467" s="82"/>
      <c r="D467" s="88"/>
      <c r="E467" s="95"/>
      <c r="F467" s="95"/>
      <c r="G467"/>
      <c r="H467" s="88"/>
      <c r="I467" s="88"/>
      <c r="J467" s="88"/>
      <c r="K467" s="88"/>
      <c r="L467" s="88"/>
      <c r="M467"/>
      <c r="N467"/>
      <c r="O467"/>
      <c r="P467"/>
      <c r="Q467" s="88"/>
      <c r="R467" s="122"/>
      <c r="S467" s="122"/>
      <c r="T467"/>
      <c r="V467"/>
      <c r="W467" s="95"/>
      <c r="X467"/>
    </row>
    <row r="468" spans="2:24" s="120" customFormat="1">
      <c r="B468" s="81"/>
      <c r="C468" s="82"/>
      <c r="D468" s="88"/>
      <c r="E468" s="95"/>
      <c r="F468" s="95"/>
      <c r="G468"/>
      <c r="H468" s="88"/>
      <c r="I468" s="88"/>
      <c r="J468" s="88"/>
      <c r="K468" s="88"/>
      <c r="L468" s="88"/>
      <c r="M468"/>
      <c r="N468"/>
      <c r="O468"/>
      <c r="P468"/>
      <c r="Q468" s="88"/>
      <c r="R468" s="122"/>
      <c r="S468" s="122"/>
      <c r="T468"/>
      <c r="V468"/>
      <c r="W468" s="95"/>
      <c r="X468"/>
    </row>
    <row r="469" spans="2:24" s="120" customFormat="1">
      <c r="B469" s="81"/>
      <c r="C469" s="82"/>
      <c r="D469" s="88"/>
      <c r="E469" s="95"/>
      <c r="F469" s="95"/>
      <c r="G469"/>
      <c r="H469" s="88"/>
      <c r="I469" s="88"/>
      <c r="J469" s="88"/>
      <c r="K469" s="88"/>
      <c r="L469" s="88"/>
      <c r="M469"/>
      <c r="N469"/>
      <c r="O469"/>
      <c r="P469"/>
      <c r="Q469" s="88"/>
      <c r="R469" s="122"/>
      <c r="S469" s="122"/>
      <c r="T469"/>
      <c r="V469"/>
      <c r="W469" s="95"/>
      <c r="X469"/>
    </row>
    <row r="470" spans="2:24" s="120" customFormat="1">
      <c r="B470" s="81"/>
      <c r="C470" s="82"/>
      <c r="D470" s="88"/>
      <c r="E470" s="95"/>
      <c r="F470" s="95"/>
      <c r="G470"/>
      <c r="H470" s="88"/>
      <c r="I470" s="88"/>
      <c r="J470" s="88"/>
      <c r="K470" s="88"/>
      <c r="L470" s="88"/>
      <c r="M470"/>
      <c r="N470"/>
      <c r="O470"/>
      <c r="P470"/>
      <c r="Q470" s="88"/>
      <c r="R470" s="122"/>
      <c r="S470" s="122"/>
      <c r="T470"/>
      <c r="V470"/>
      <c r="W470" s="95"/>
      <c r="X470"/>
    </row>
    <row r="471" spans="2:24" s="120" customFormat="1">
      <c r="B471" s="81"/>
      <c r="C471" s="82"/>
      <c r="D471" s="88"/>
      <c r="E471" s="95"/>
      <c r="F471" s="95"/>
      <c r="G471"/>
      <c r="H471" s="88"/>
      <c r="I471" s="88"/>
      <c r="J471" s="88"/>
      <c r="K471" s="88"/>
      <c r="L471" s="88"/>
      <c r="M471"/>
      <c r="N471"/>
      <c r="O471"/>
      <c r="P471"/>
      <c r="Q471" s="88"/>
      <c r="R471" s="122"/>
      <c r="S471" s="122"/>
      <c r="T471"/>
      <c r="V471"/>
      <c r="W471" s="95"/>
      <c r="X471"/>
    </row>
    <row r="472" spans="2:24" s="120" customFormat="1">
      <c r="B472" s="81"/>
      <c r="C472" s="82"/>
      <c r="D472" s="88"/>
      <c r="E472" s="95"/>
      <c r="F472" s="95"/>
      <c r="G472"/>
      <c r="H472" s="88"/>
      <c r="I472" s="88"/>
      <c r="J472" s="88"/>
      <c r="K472" s="88"/>
      <c r="L472" s="88"/>
      <c r="M472"/>
      <c r="N472"/>
      <c r="O472"/>
      <c r="P472"/>
      <c r="Q472" s="88"/>
      <c r="R472" s="122"/>
      <c r="S472" s="122"/>
      <c r="T472"/>
      <c r="V472"/>
      <c r="W472" s="95"/>
      <c r="X472"/>
    </row>
    <row r="473" spans="2:24" s="120" customFormat="1">
      <c r="B473" s="81"/>
      <c r="C473" s="82"/>
      <c r="D473" s="88"/>
      <c r="E473" s="95"/>
      <c r="F473" s="95"/>
      <c r="G473"/>
      <c r="H473" s="88"/>
      <c r="I473" s="88"/>
      <c r="J473" s="88"/>
      <c r="K473" s="88"/>
      <c r="L473" s="88"/>
      <c r="M473"/>
      <c r="N473"/>
      <c r="O473"/>
      <c r="P473"/>
      <c r="Q473" s="88"/>
      <c r="R473" s="122"/>
      <c r="S473" s="122"/>
      <c r="T473"/>
      <c r="V473"/>
      <c r="W473" s="95"/>
      <c r="X473"/>
    </row>
    <row r="474" spans="2:24" s="120" customFormat="1">
      <c r="B474" s="81"/>
      <c r="C474" s="82"/>
      <c r="D474" s="88"/>
      <c r="E474" s="95"/>
      <c r="F474" s="95"/>
      <c r="G474"/>
      <c r="H474" s="88"/>
      <c r="I474" s="88"/>
      <c r="J474" s="88"/>
      <c r="K474" s="88"/>
      <c r="L474" s="88"/>
      <c r="M474"/>
      <c r="N474"/>
      <c r="O474"/>
      <c r="P474"/>
      <c r="Q474" s="88"/>
      <c r="R474" s="122"/>
      <c r="S474" s="122"/>
      <c r="T474"/>
      <c r="V474"/>
      <c r="W474" s="95"/>
      <c r="X474"/>
    </row>
    <row r="475" spans="2:24" s="120" customFormat="1">
      <c r="B475" s="81"/>
      <c r="C475" s="82"/>
      <c r="D475" s="88"/>
      <c r="E475" s="95"/>
      <c r="F475" s="95"/>
      <c r="G475"/>
      <c r="H475" s="88"/>
      <c r="I475" s="88"/>
      <c r="J475" s="88"/>
      <c r="K475" s="88"/>
      <c r="L475" s="88"/>
      <c r="M475"/>
      <c r="N475"/>
      <c r="O475"/>
      <c r="P475"/>
      <c r="Q475" s="88"/>
      <c r="R475" s="122"/>
      <c r="S475" s="122"/>
      <c r="T475"/>
      <c r="V475"/>
      <c r="W475" s="95"/>
      <c r="X475"/>
    </row>
    <row r="476" spans="2:24" s="120" customFormat="1">
      <c r="B476" s="81"/>
      <c r="C476" s="82"/>
      <c r="D476" s="88"/>
      <c r="E476" s="95"/>
      <c r="F476" s="95"/>
      <c r="G476"/>
      <c r="H476" s="88"/>
      <c r="I476" s="88"/>
      <c r="J476" s="88"/>
      <c r="K476" s="88"/>
      <c r="L476" s="88"/>
      <c r="M476"/>
      <c r="N476"/>
      <c r="O476"/>
      <c r="P476"/>
      <c r="Q476" s="88"/>
      <c r="R476" s="122"/>
      <c r="S476" s="122"/>
      <c r="T476"/>
      <c r="V476"/>
      <c r="W476" s="95"/>
      <c r="X476"/>
    </row>
    <row r="477" spans="2:24" s="120" customFormat="1">
      <c r="B477" s="81"/>
      <c r="C477" s="82"/>
      <c r="D477" s="88"/>
      <c r="E477" s="95"/>
      <c r="F477" s="95"/>
      <c r="G477"/>
      <c r="H477" s="88"/>
      <c r="I477" s="88"/>
      <c r="J477" s="88"/>
      <c r="K477" s="88"/>
      <c r="L477" s="88"/>
      <c r="M477"/>
      <c r="N477"/>
      <c r="O477"/>
      <c r="P477"/>
      <c r="Q477" s="88"/>
      <c r="R477" s="122"/>
      <c r="S477" s="122"/>
      <c r="T477"/>
      <c r="V477"/>
      <c r="W477" s="95"/>
      <c r="X477"/>
    </row>
    <row r="478" spans="2:24" s="120" customFormat="1">
      <c r="B478" s="81"/>
      <c r="C478" s="82"/>
      <c r="D478" s="88"/>
      <c r="E478" s="95"/>
      <c r="F478" s="95"/>
      <c r="G478"/>
      <c r="H478" s="88"/>
      <c r="I478" s="88"/>
      <c r="J478" s="88"/>
      <c r="K478" s="88"/>
      <c r="L478" s="88"/>
      <c r="M478"/>
      <c r="N478"/>
      <c r="O478"/>
      <c r="P478"/>
      <c r="Q478" s="88"/>
      <c r="R478" s="122"/>
      <c r="S478" s="122"/>
      <c r="T478"/>
      <c r="V478"/>
      <c r="W478" s="95"/>
      <c r="X478"/>
    </row>
    <row r="479" spans="2:24" s="120" customFormat="1">
      <c r="B479" s="81"/>
      <c r="C479" s="82"/>
      <c r="D479" s="88"/>
      <c r="E479" s="95"/>
      <c r="F479" s="95"/>
      <c r="G479"/>
      <c r="H479" s="88"/>
      <c r="I479" s="88"/>
      <c r="J479" s="88"/>
      <c r="K479" s="88"/>
      <c r="L479" s="88"/>
      <c r="M479"/>
      <c r="N479"/>
      <c r="O479"/>
      <c r="P479"/>
      <c r="Q479" s="88"/>
      <c r="R479" s="122"/>
      <c r="S479" s="122"/>
      <c r="T479"/>
      <c r="V479"/>
      <c r="W479" s="95"/>
      <c r="X479"/>
    </row>
    <row r="480" spans="2:24" s="120" customFormat="1">
      <c r="B480" s="81"/>
      <c r="C480" s="82"/>
      <c r="D480" s="88"/>
      <c r="E480" s="95"/>
      <c r="F480" s="95"/>
      <c r="G480"/>
      <c r="H480" s="88"/>
      <c r="I480" s="88"/>
      <c r="J480" s="88"/>
      <c r="K480" s="88"/>
      <c r="L480" s="88"/>
      <c r="M480"/>
      <c r="N480"/>
      <c r="O480"/>
      <c r="P480"/>
      <c r="Q480" s="88"/>
      <c r="R480" s="122"/>
      <c r="S480" s="122"/>
      <c r="T480"/>
      <c r="V480"/>
      <c r="W480" s="95"/>
      <c r="X480"/>
    </row>
    <row r="481" spans="2:24" s="120" customFormat="1">
      <c r="B481" s="81"/>
      <c r="C481" s="82"/>
      <c r="D481" s="88"/>
      <c r="E481" s="95"/>
      <c r="F481" s="95"/>
      <c r="G481"/>
      <c r="H481" s="88"/>
      <c r="I481" s="88"/>
      <c r="J481" s="88"/>
      <c r="K481" s="88"/>
      <c r="L481" s="88"/>
      <c r="M481"/>
      <c r="N481"/>
      <c r="O481"/>
      <c r="P481"/>
      <c r="Q481" s="88"/>
      <c r="R481" s="122"/>
      <c r="S481" s="122"/>
      <c r="T481"/>
      <c r="V481"/>
      <c r="W481" s="95"/>
      <c r="X481"/>
    </row>
    <row r="482" spans="2:24" s="120" customFormat="1">
      <c r="B482" s="81"/>
      <c r="C482" s="82"/>
      <c r="D482" s="88"/>
      <c r="E482" s="95"/>
      <c r="F482" s="95"/>
      <c r="G482"/>
      <c r="H482" s="88"/>
      <c r="I482" s="88"/>
      <c r="J482" s="88"/>
      <c r="K482" s="88"/>
      <c r="L482" s="88"/>
      <c r="M482"/>
      <c r="N482"/>
      <c r="O482"/>
      <c r="P482"/>
      <c r="Q482" s="88"/>
      <c r="R482" s="122"/>
      <c r="S482" s="122"/>
      <c r="T482"/>
      <c r="V482"/>
      <c r="W482" s="95"/>
      <c r="X482"/>
    </row>
    <row r="483" spans="2:24" s="120" customFormat="1">
      <c r="B483" s="81"/>
      <c r="C483" s="82"/>
      <c r="D483" s="88"/>
      <c r="E483" s="95"/>
      <c r="F483" s="95"/>
      <c r="G483"/>
      <c r="H483" s="88"/>
      <c r="I483" s="88"/>
      <c r="J483" s="88"/>
      <c r="K483" s="88"/>
      <c r="L483" s="88"/>
      <c r="M483"/>
      <c r="N483"/>
      <c r="O483"/>
      <c r="P483"/>
      <c r="Q483" s="88"/>
      <c r="R483" s="122"/>
      <c r="S483" s="122"/>
      <c r="T483"/>
      <c r="V483"/>
      <c r="W483" s="95"/>
      <c r="X483"/>
    </row>
    <row r="484" spans="2:24" s="120" customFormat="1">
      <c r="B484" s="81"/>
      <c r="C484" s="82"/>
      <c r="D484" s="88"/>
      <c r="E484" s="95"/>
      <c r="F484" s="95"/>
      <c r="G484"/>
      <c r="H484" s="88"/>
      <c r="I484" s="88"/>
      <c r="J484" s="88"/>
      <c r="K484" s="88"/>
      <c r="L484" s="88"/>
      <c r="M484"/>
      <c r="N484"/>
      <c r="O484"/>
      <c r="P484"/>
      <c r="Q484" s="88"/>
      <c r="R484" s="122"/>
      <c r="S484" s="122"/>
      <c r="T484"/>
      <c r="V484"/>
      <c r="W484" s="95"/>
      <c r="X484"/>
    </row>
    <row r="485" spans="2:24" s="120" customFormat="1">
      <c r="B485" s="81"/>
      <c r="C485" s="82"/>
      <c r="D485" s="88"/>
      <c r="E485" s="95"/>
      <c r="F485" s="95"/>
      <c r="G485"/>
      <c r="H485" s="88"/>
      <c r="I485" s="88"/>
      <c r="J485" s="88"/>
      <c r="K485" s="88"/>
      <c r="L485" s="88"/>
      <c r="M485"/>
      <c r="N485"/>
      <c r="O485"/>
      <c r="P485"/>
      <c r="Q485" s="88"/>
      <c r="R485" s="122"/>
      <c r="S485" s="122"/>
      <c r="T485"/>
      <c r="V485"/>
      <c r="W485" s="95"/>
      <c r="X485"/>
    </row>
    <row r="486" spans="2:24" s="120" customFormat="1">
      <c r="B486" s="81"/>
      <c r="C486" s="82"/>
      <c r="D486" s="88"/>
      <c r="E486" s="95"/>
      <c r="F486" s="95"/>
      <c r="G486"/>
      <c r="H486" s="88"/>
      <c r="I486" s="88"/>
      <c r="J486" s="88"/>
      <c r="K486" s="88"/>
      <c r="L486" s="88"/>
      <c r="M486"/>
      <c r="N486"/>
      <c r="O486"/>
      <c r="P486"/>
      <c r="Q486" s="88"/>
      <c r="R486" s="122"/>
      <c r="S486" s="122"/>
      <c r="T486"/>
      <c r="V486"/>
      <c r="W486" s="95"/>
      <c r="X486"/>
    </row>
    <row r="487" spans="2:24" s="120" customFormat="1">
      <c r="B487" s="81"/>
      <c r="C487" s="82"/>
      <c r="D487" s="88"/>
      <c r="E487" s="95"/>
      <c r="F487" s="95"/>
      <c r="G487"/>
      <c r="H487" s="88"/>
      <c r="I487" s="88"/>
      <c r="J487" s="88"/>
      <c r="K487" s="88"/>
      <c r="L487" s="88"/>
      <c r="M487"/>
      <c r="N487"/>
      <c r="O487"/>
      <c r="P487"/>
      <c r="Q487" s="88"/>
      <c r="R487" s="122"/>
      <c r="S487" s="122"/>
      <c r="T487"/>
      <c r="V487"/>
      <c r="W487" s="95"/>
      <c r="X487"/>
    </row>
    <row r="488" spans="2:24" s="120" customFormat="1">
      <c r="B488" s="81"/>
      <c r="C488" s="82"/>
      <c r="D488" s="88"/>
      <c r="E488" s="95"/>
      <c r="F488" s="95"/>
      <c r="G488"/>
      <c r="H488" s="88"/>
      <c r="I488" s="88"/>
      <c r="J488" s="88"/>
      <c r="K488" s="88"/>
      <c r="L488" s="88"/>
      <c r="M488"/>
      <c r="N488"/>
      <c r="O488"/>
      <c r="P488"/>
      <c r="Q488" s="88"/>
      <c r="R488" s="122"/>
      <c r="S488" s="122"/>
      <c r="T488"/>
      <c r="V488"/>
      <c r="W488" s="95"/>
      <c r="X488"/>
    </row>
    <row r="489" spans="2:24" s="120" customFormat="1">
      <c r="B489" s="81"/>
      <c r="C489" s="82"/>
      <c r="D489" s="88"/>
      <c r="E489" s="95"/>
      <c r="F489" s="95"/>
      <c r="G489"/>
      <c r="H489" s="88"/>
      <c r="I489" s="88"/>
      <c r="J489" s="88"/>
      <c r="K489" s="88"/>
      <c r="L489" s="88"/>
      <c r="M489"/>
      <c r="N489"/>
      <c r="O489"/>
      <c r="P489"/>
      <c r="Q489" s="88"/>
      <c r="R489" s="122"/>
      <c r="S489" s="122"/>
      <c r="T489"/>
      <c r="V489"/>
      <c r="W489" s="95"/>
      <c r="X489"/>
    </row>
    <row r="490" spans="2:24" s="120" customFormat="1">
      <c r="B490" s="81"/>
      <c r="C490" s="82"/>
      <c r="D490" s="88"/>
      <c r="E490" s="95"/>
      <c r="F490" s="95"/>
      <c r="G490"/>
      <c r="H490" s="88"/>
      <c r="I490" s="88"/>
      <c r="J490" s="88"/>
      <c r="K490" s="88"/>
      <c r="L490" s="88"/>
      <c r="M490"/>
      <c r="N490"/>
      <c r="O490"/>
      <c r="P490"/>
      <c r="Q490" s="88"/>
      <c r="R490" s="122"/>
      <c r="S490" s="122"/>
      <c r="T490"/>
      <c r="V490"/>
      <c r="W490" s="95"/>
      <c r="X490"/>
    </row>
    <row r="491" spans="2:24" s="120" customFormat="1">
      <c r="B491" s="81"/>
      <c r="C491" s="82"/>
      <c r="D491" s="88"/>
      <c r="E491" s="95"/>
      <c r="F491" s="95"/>
      <c r="G491"/>
      <c r="H491" s="88"/>
      <c r="I491" s="88"/>
      <c r="J491" s="88"/>
      <c r="K491" s="88"/>
      <c r="L491" s="88"/>
      <c r="M491"/>
      <c r="N491"/>
      <c r="O491"/>
      <c r="P491"/>
      <c r="Q491" s="88"/>
      <c r="R491" s="122"/>
      <c r="S491" s="122"/>
      <c r="T491"/>
      <c r="V491"/>
      <c r="W491" s="95"/>
      <c r="X491"/>
    </row>
    <row r="492" spans="2:24" s="120" customFormat="1">
      <c r="B492" s="81"/>
      <c r="C492" s="82"/>
      <c r="D492" s="88"/>
      <c r="E492" s="95"/>
      <c r="F492" s="95"/>
      <c r="G492"/>
      <c r="H492" s="88"/>
      <c r="I492" s="88"/>
      <c r="J492" s="88"/>
      <c r="K492" s="88"/>
      <c r="L492" s="88"/>
      <c r="M492"/>
      <c r="N492"/>
      <c r="O492"/>
      <c r="P492"/>
      <c r="Q492" s="88"/>
      <c r="R492" s="122"/>
      <c r="S492" s="122"/>
      <c r="T492"/>
      <c r="V492"/>
      <c r="W492" s="95"/>
      <c r="X492"/>
    </row>
    <row r="493" spans="2:24" s="120" customFormat="1">
      <c r="B493" s="81"/>
      <c r="C493" s="82"/>
      <c r="D493" s="88"/>
      <c r="E493" s="95"/>
      <c r="F493" s="95"/>
      <c r="G493"/>
      <c r="H493" s="88"/>
      <c r="I493" s="88"/>
      <c r="J493" s="88"/>
      <c r="K493" s="88"/>
      <c r="L493" s="88"/>
      <c r="M493"/>
      <c r="N493"/>
      <c r="O493"/>
      <c r="P493"/>
      <c r="Q493" s="88"/>
      <c r="R493" s="122"/>
      <c r="S493" s="122"/>
      <c r="T493"/>
      <c r="V493"/>
      <c r="W493" s="95"/>
      <c r="X493"/>
    </row>
    <row r="494" spans="2:24" s="120" customFormat="1">
      <c r="B494" s="81"/>
      <c r="C494" s="82"/>
      <c r="D494" s="88"/>
      <c r="E494" s="95"/>
      <c r="F494" s="95"/>
      <c r="G494"/>
      <c r="H494" s="88"/>
      <c r="I494" s="88"/>
      <c r="J494" s="88"/>
      <c r="K494" s="88"/>
      <c r="L494" s="88"/>
      <c r="M494"/>
      <c r="N494"/>
      <c r="O494"/>
      <c r="P494"/>
      <c r="Q494" s="88"/>
      <c r="R494" s="122"/>
      <c r="S494" s="122"/>
      <c r="T494"/>
      <c r="V494"/>
      <c r="W494" s="95"/>
      <c r="X494"/>
    </row>
    <row r="495" spans="2:24" s="120" customFormat="1">
      <c r="B495" s="81"/>
      <c r="C495" s="82"/>
      <c r="D495" s="88"/>
      <c r="E495" s="95"/>
      <c r="F495" s="95"/>
      <c r="G495"/>
      <c r="H495" s="88"/>
      <c r="I495" s="88"/>
      <c r="J495" s="88"/>
      <c r="K495" s="88"/>
      <c r="L495" s="88"/>
      <c r="M495"/>
      <c r="N495"/>
      <c r="O495"/>
      <c r="P495"/>
      <c r="Q495" s="88"/>
      <c r="R495" s="122"/>
      <c r="S495" s="122"/>
      <c r="T495"/>
      <c r="V495"/>
      <c r="W495" s="95"/>
      <c r="X495"/>
    </row>
    <row r="496" spans="2:24" s="120" customFormat="1">
      <c r="B496" s="81"/>
      <c r="C496" s="82"/>
      <c r="D496" s="88"/>
      <c r="E496" s="95"/>
      <c r="F496" s="95"/>
      <c r="G496"/>
      <c r="H496" s="88"/>
      <c r="I496" s="88"/>
      <c r="J496" s="88"/>
      <c r="K496" s="88"/>
      <c r="L496" s="88"/>
      <c r="M496"/>
      <c r="N496"/>
      <c r="O496"/>
      <c r="P496"/>
      <c r="Q496" s="88"/>
      <c r="R496" s="122"/>
      <c r="S496" s="122"/>
      <c r="T496"/>
      <c r="V496"/>
      <c r="W496" s="95"/>
      <c r="X496"/>
    </row>
    <row r="497" spans="2:24" s="120" customFormat="1">
      <c r="B497" s="81"/>
      <c r="C497" s="82"/>
      <c r="D497" s="88"/>
      <c r="E497" s="95"/>
      <c r="F497" s="95"/>
      <c r="G497"/>
      <c r="H497" s="88"/>
      <c r="I497" s="88"/>
      <c r="J497" s="88"/>
      <c r="K497" s="88"/>
      <c r="L497" s="88"/>
      <c r="M497"/>
      <c r="N497"/>
      <c r="O497"/>
      <c r="P497"/>
      <c r="Q497" s="88"/>
      <c r="R497" s="122"/>
      <c r="S497" s="122"/>
      <c r="T497"/>
      <c r="V497"/>
      <c r="W497" s="95"/>
      <c r="X497"/>
    </row>
    <row r="498" spans="2:24" s="120" customFormat="1">
      <c r="B498" s="81"/>
      <c r="C498" s="82"/>
      <c r="D498" s="88"/>
      <c r="E498" s="95"/>
      <c r="F498" s="95"/>
      <c r="G498"/>
      <c r="H498" s="88"/>
      <c r="I498" s="88"/>
      <c r="J498" s="88"/>
      <c r="K498" s="88"/>
      <c r="L498" s="88"/>
      <c r="M498"/>
      <c r="N498"/>
      <c r="O498"/>
      <c r="P498"/>
      <c r="Q498" s="88"/>
      <c r="R498" s="122"/>
      <c r="S498" s="122"/>
      <c r="T498"/>
      <c r="V498"/>
      <c r="W498" s="95"/>
      <c r="X498"/>
    </row>
    <row r="499" spans="2:24" s="120" customFormat="1">
      <c r="B499" s="81"/>
      <c r="C499" s="82"/>
      <c r="D499" s="88"/>
      <c r="E499" s="95"/>
      <c r="F499" s="95"/>
      <c r="G499"/>
      <c r="H499" s="88"/>
      <c r="I499" s="88"/>
      <c r="J499" s="88"/>
      <c r="K499" s="88"/>
      <c r="L499" s="88"/>
      <c r="M499"/>
      <c r="N499"/>
      <c r="O499"/>
      <c r="P499"/>
      <c r="Q499" s="88"/>
      <c r="R499" s="122"/>
      <c r="S499" s="122"/>
      <c r="T499"/>
      <c r="V499"/>
      <c r="W499" s="95"/>
      <c r="X499"/>
    </row>
    <row r="500" spans="2:24" s="120" customFormat="1">
      <c r="B500" s="81"/>
      <c r="C500" s="82"/>
      <c r="D500" s="88"/>
      <c r="E500" s="95"/>
      <c r="F500" s="95"/>
      <c r="G500"/>
      <c r="H500" s="88"/>
      <c r="I500" s="88"/>
      <c r="J500" s="88"/>
      <c r="K500" s="88"/>
      <c r="L500" s="88"/>
      <c r="M500"/>
      <c r="N500"/>
      <c r="O500"/>
      <c r="P500"/>
      <c r="Q500" s="88"/>
      <c r="R500" s="122"/>
      <c r="S500" s="122"/>
      <c r="T500"/>
      <c r="V500"/>
      <c r="W500" s="95"/>
      <c r="X500"/>
    </row>
    <row r="501" spans="2:24" s="120" customFormat="1">
      <c r="B501" s="81"/>
      <c r="C501" s="82"/>
      <c r="D501" s="88"/>
      <c r="E501" s="95"/>
      <c r="F501" s="95"/>
      <c r="G501"/>
      <c r="H501" s="88"/>
      <c r="I501" s="88"/>
      <c r="J501" s="88"/>
      <c r="K501" s="88"/>
      <c r="L501" s="88"/>
      <c r="M501"/>
      <c r="N501"/>
      <c r="O501"/>
      <c r="P501"/>
      <c r="Q501" s="88"/>
      <c r="R501" s="122"/>
      <c r="S501" s="122"/>
      <c r="T501"/>
      <c r="V501"/>
      <c r="W501" s="95"/>
      <c r="X501"/>
    </row>
    <row r="502" spans="2:24" s="120" customFormat="1">
      <c r="B502" s="81"/>
      <c r="C502" s="82"/>
      <c r="D502" s="88"/>
      <c r="E502" s="95"/>
      <c r="F502" s="95"/>
      <c r="G502"/>
      <c r="H502" s="88"/>
      <c r="I502" s="88"/>
      <c r="J502" s="88"/>
      <c r="K502" s="88"/>
      <c r="L502" s="88"/>
      <c r="M502"/>
      <c r="N502"/>
      <c r="O502"/>
      <c r="P502"/>
      <c r="Q502" s="88"/>
      <c r="R502" s="122"/>
      <c r="S502" s="122"/>
      <c r="T502"/>
      <c r="V502"/>
      <c r="W502" s="95"/>
      <c r="X502"/>
    </row>
    <row r="503" spans="2:24" s="120" customFormat="1">
      <c r="B503" s="81"/>
      <c r="C503" s="82"/>
      <c r="D503" s="88"/>
      <c r="E503" s="95"/>
      <c r="F503" s="95"/>
      <c r="G503"/>
      <c r="H503" s="88"/>
      <c r="I503" s="88"/>
      <c r="J503" s="88"/>
      <c r="K503" s="88"/>
      <c r="L503" s="88"/>
      <c r="M503"/>
      <c r="N503"/>
      <c r="O503"/>
      <c r="P503"/>
      <c r="Q503" s="88"/>
      <c r="R503" s="122"/>
      <c r="S503" s="122"/>
      <c r="T503"/>
      <c r="V503"/>
      <c r="W503" s="95"/>
      <c r="X503"/>
    </row>
    <row r="504" spans="2:24" s="120" customFormat="1">
      <c r="B504" s="81"/>
      <c r="C504" s="82"/>
      <c r="D504" s="88"/>
      <c r="E504" s="95"/>
      <c r="F504" s="95"/>
      <c r="G504"/>
      <c r="H504" s="88"/>
      <c r="I504" s="88"/>
      <c r="J504" s="88"/>
      <c r="K504" s="88"/>
      <c r="L504" s="88"/>
      <c r="M504"/>
      <c r="N504"/>
      <c r="O504"/>
      <c r="P504"/>
      <c r="Q504" s="88"/>
      <c r="R504" s="122"/>
      <c r="S504" s="122"/>
      <c r="T504"/>
      <c r="V504"/>
      <c r="W504" s="95"/>
      <c r="X504"/>
    </row>
    <row r="505" spans="2:24" s="120" customFormat="1">
      <c r="B505" s="81"/>
      <c r="C505" s="82"/>
      <c r="D505" s="88"/>
      <c r="E505" s="95"/>
      <c r="F505" s="95"/>
      <c r="G505"/>
      <c r="H505" s="88"/>
      <c r="I505" s="88"/>
      <c r="J505" s="88"/>
      <c r="K505" s="88"/>
      <c r="L505" s="88"/>
      <c r="M505"/>
      <c r="N505"/>
      <c r="O505"/>
      <c r="P505"/>
      <c r="Q505" s="88"/>
      <c r="R505" s="122"/>
      <c r="S505" s="122"/>
      <c r="T505"/>
      <c r="V505"/>
      <c r="W505" s="95"/>
      <c r="X505"/>
    </row>
    <row r="506" spans="2:24" s="120" customFormat="1">
      <c r="B506" s="81"/>
      <c r="C506" s="82"/>
      <c r="D506" s="88"/>
      <c r="E506" s="95"/>
      <c r="F506" s="95"/>
      <c r="G506"/>
      <c r="H506" s="88"/>
      <c r="I506" s="88"/>
      <c r="J506" s="88"/>
      <c r="K506" s="88"/>
      <c r="L506" s="88"/>
      <c r="M506"/>
      <c r="N506"/>
      <c r="O506"/>
      <c r="P506"/>
      <c r="Q506" s="88"/>
      <c r="R506" s="122"/>
      <c r="S506" s="122"/>
      <c r="T506"/>
      <c r="V506"/>
      <c r="W506" s="95"/>
      <c r="X506"/>
    </row>
    <row r="507" spans="2:24" s="120" customFormat="1">
      <c r="B507" s="81"/>
      <c r="C507" s="82"/>
      <c r="D507" s="88"/>
      <c r="E507" s="95"/>
      <c r="F507" s="95"/>
      <c r="G507"/>
      <c r="H507" s="88"/>
      <c r="I507" s="88"/>
      <c r="J507" s="88"/>
      <c r="K507" s="88"/>
      <c r="L507" s="88"/>
      <c r="M507"/>
      <c r="N507"/>
      <c r="O507"/>
      <c r="P507"/>
      <c r="Q507" s="88"/>
      <c r="R507" s="122"/>
      <c r="S507" s="122"/>
      <c r="T507"/>
      <c r="V507"/>
      <c r="W507" s="95"/>
      <c r="X507"/>
    </row>
    <row r="508" spans="2:24" s="120" customFormat="1">
      <c r="B508" s="81"/>
      <c r="C508" s="82"/>
      <c r="D508" s="88"/>
      <c r="E508" s="95"/>
      <c r="F508" s="95"/>
      <c r="G508"/>
      <c r="H508" s="88"/>
      <c r="I508" s="88"/>
      <c r="J508" s="88"/>
      <c r="K508" s="88"/>
      <c r="L508" s="88"/>
      <c r="M508"/>
      <c r="N508"/>
      <c r="O508"/>
      <c r="P508"/>
      <c r="Q508" s="88"/>
      <c r="R508" s="122"/>
      <c r="S508" s="122"/>
      <c r="T508"/>
      <c r="V508"/>
      <c r="W508" s="95"/>
      <c r="X508"/>
    </row>
    <row r="509" spans="2:24" s="120" customFormat="1">
      <c r="B509" s="81"/>
      <c r="C509" s="82"/>
      <c r="D509" s="88"/>
      <c r="E509" s="95"/>
      <c r="F509" s="95"/>
      <c r="G509"/>
      <c r="H509" s="88"/>
      <c r="I509" s="88"/>
      <c r="J509" s="88"/>
      <c r="K509" s="88"/>
      <c r="L509" s="88"/>
      <c r="M509"/>
      <c r="N509"/>
      <c r="O509"/>
      <c r="P509"/>
      <c r="Q509" s="88"/>
      <c r="R509" s="122"/>
      <c r="S509" s="122"/>
      <c r="T509"/>
      <c r="V509"/>
      <c r="W509" s="95"/>
      <c r="X509"/>
    </row>
    <row r="510" spans="2:24" s="120" customFormat="1">
      <c r="B510" s="81"/>
      <c r="C510" s="82"/>
      <c r="D510" s="88"/>
      <c r="E510" s="95"/>
      <c r="F510" s="95"/>
      <c r="G510"/>
      <c r="H510" s="88"/>
      <c r="I510" s="88"/>
      <c r="J510" s="88"/>
      <c r="K510" s="88"/>
      <c r="L510" s="88"/>
      <c r="M510"/>
      <c r="N510"/>
      <c r="O510"/>
      <c r="P510"/>
      <c r="Q510" s="88"/>
      <c r="R510" s="122"/>
      <c r="S510" s="122"/>
      <c r="T510"/>
      <c r="V510"/>
      <c r="W510" s="95"/>
      <c r="X510"/>
    </row>
    <row r="511" spans="2:24" s="120" customFormat="1">
      <c r="B511" s="81"/>
      <c r="C511" s="82"/>
      <c r="D511" s="88"/>
      <c r="E511" s="95"/>
      <c r="F511" s="95"/>
      <c r="G511"/>
      <c r="H511" s="88"/>
      <c r="I511" s="88"/>
      <c r="J511" s="88"/>
      <c r="K511" s="88"/>
      <c r="L511" s="88"/>
      <c r="M511"/>
      <c r="N511"/>
      <c r="O511"/>
      <c r="P511"/>
      <c r="Q511" s="88"/>
      <c r="R511" s="122"/>
      <c r="S511" s="122"/>
      <c r="T511"/>
      <c r="V511"/>
      <c r="W511" s="95"/>
      <c r="X511"/>
    </row>
    <row r="512" spans="2:24" s="120" customFormat="1">
      <c r="B512" s="81"/>
      <c r="C512" s="82"/>
      <c r="D512" s="88"/>
      <c r="E512" s="95"/>
      <c r="F512" s="95"/>
      <c r="G512"/>
      <c r="H512" s="88"/>
      <c r="I512" s="88"/>
      <c r="J512" s="88"/>
      <c r="K512" s="88"/>
      <c r="L512" s="88"/>
      <c r="M512"/>
      <c r="N512"/>
      <c r="O512"/>
      <c r="P512"/>
      <c r="Q512" s="88"/>
      <c r="R512" s="122"/>
      <c r="S512" s="122"/>
      <c r="T512"/>
      <c r="V512"/>
      <c r="W512" s="95"/>
      <c r="X512"/>
    </row>
    <row r="513" spans="2:24" s="120" customFormat="1">
      <c r="B513" s="81"/>
      <c r="C513" s="82"/>
      <c r="D513" s="88"/>
      <c r="E513" s="95"/>
      <c r="F513" s="95"/>
      <c r="G513"/>
      <c r="H513" s="88"/>
      <c r="I513" s="88"/>
      <c r="J513" s="88"/>
      <c r="K513" s="88"/>
      <c r="L513" s="88"/>
      <c r="M513"/>
      <c r="N513"/>
      <c r="O513"/>
      <c r="P513"/>
      <c r="Q513" s="88"/>
      <c r="R513" s="122"/>
      <c r="S513" s="122"/>
      <c r="T513"/>
      <c r="V513"/>
      <c r="W513" s="95"/>
      <c r="X513"/>
    </row>
    <row r="514" spans="2:24" s="120" customFormat="1">
      <c r="B514" s="81"/>
      <c r="C514" s="82"/>
      <c r="D514" s="88"/>
      <c r="E514" s="95"/>
      <c r="F514" s="95"/>
      <c r="G514"/>
      <c r="H514" s="88"/>
      <c r="I514" s="88"/>
      <c r="J514" s="88"/>
      <c r="K514" s="88"/>
      <c r="L514" s="88"/>
      <c r="M514"/>
      <c r="N514"/>
      <c r="O514"/>
      <c r="P514"/>
      <c r="Q514" s="88"/>
      <c r="R514" s="122"/>
      <c r="S514" s="122"/>
      <c r="T514"/>
      <c r="V514"/>
      <c r="W514" s="95"/>
      <c r="X514"/>
    </row>
    <row r="515" spans="2:24" s="120" customFormat="1">
      <c r="B515" s="81"/>
      <c r="C515" s="82"/>
      <c r="D515" s="88"/>
      <c r="E515" s="95"/>
      <c r="F515" s="95"/>
      <c r="G515"/>
      <c r="H515" s="88"/>
      <c r="I515" s="88"/>
      <c r="J515" s="88"/>
      <c r="K515" s="88"/>
      <c r="L515" s="88"/>
      <c r="M515"/>
      <c r="N515"/>
      <c r="O515"/>
      <c r="P515"/>
      <c r="Q515" s="88"/>
      <c r="R515" s="122"/>
      <c r="S515" s="122"/>
      <c r="T515"/>
      <c r="V515"/>
      <c r="W515" s="95"/>
      <c r="X515"/>
    </row>
    <row r="516" spans="2:24" s="120" customFormat="1">
      <c r="B516" s="81"/>
      <c r="C516" s="82"/>
      <c r="D516" s="88"/>
      <c r="E516" s="95"/>
      <c r="F516" s="95"/>
      <c r="G516"/>
      <c r="H516" s="88"/>
      <c r="I516" s="88"/>
      <c r="J516" s="88"/>
      <c r="K516" s="88"/>
      <c r="L516" s="88"/>
      <c r="M516"/>
      <c r="N516"/>
      <c r="O516"/>
      <c r="P516"/>
      <c r="Q516" s="88"/>
      <c r="R516" s="122"/>
      <c r="S516" s="122"/>
      <c r="T516"/>
      <c r="V516"/>
      <c r="W516" s="95"/>
      <c r="X516"/>
    </row>
    <row r="517" spans="2:24" s="120" customFormat="1">
      <c r="B517" s="81"/>
      <c r="C517" s="82"/>
      <c r="D517" s="88"/>
      <c r="E517" s="95"/>
      <c r="F517" s="95"/>
      <c r="G517"/>
      <c r="H517" s="88"/>
      <c r="I517" s="88"/>
      <c r="J517" s="88"/>
      <c r="K517" s="88"/>
      <c r="L517" s="88"/>
      <c r="M517"/>
      <c r="N517"/>
      <c r="O517"/>
      <c r="P517"/>
      <c r="Q517" s="88"/>
      <c r="R517" s="122"/>
      <c r="S517" s="122"/>
      <c r="T517"/>
      <c r="V517"/>
      <c r="W517" s="95"/>
      <c r="X517"/>
    </row>
    <row r="518" spans="2:24" s="120" customFormat="1">
      <c r="B518" s="81"/>
      <c r="C518" s="82"/>
      <c r="D518" s="88"/>
      <c r="E518" s="95"/>
      <c r="F518" s="95"/>
      <c r="G518"/>
      <c r="H518" s="88"/>
      <c r="I518" s="88"/>
      <c r="J518" s="88"/>
      <c r="K518" s="88"/>
      <c r="L518" s="88"/>
      <c r="M518"/>
      <c r="N518"/>
      <c r="O518"/>
      <c r="P518"/>
      <c r="Q518" s="88"/>
      <c r="R518" s="122"/>
      <c r="S518" s="122"/>
      <c r="T518"/>
      <c r="V518"/>
      <c r="W518" s="95"/>
      <c r="X518"/>
    </row>
    <row r="519" spans="2:24" s="120" customFormat="1">
      <c r="B519" s="81"/>
      <c r="C519" s="82"/>
      <c r="D519" s="88"/>
      <c r="E519" s="95"/>
      <c r="F519" s="95"/>
      <c r="G519"/>
      <c r="H519" s="88"/>
      <c r="I519" s="88"/>
      <c r="J519" s="88"/>
      <c r="K519" s="88"/>
      <c r="L519" s="88"/>
      <c r="M519"/>
      <c r="N519"/>
      <c r="O519"/>
      <c r="P519"/>
      <c r="Q519" s="88"/>
      <c r="R519" s="122"/>
      <c r="S519" s="122"/>
      <c r="T519"/>
      <c r="V519"/>
      <c r="W519" s="95"/>
      <c r="X519"/>
    </row>
    <row r="520" spans="2:24" s="120" customFormat="1">
      <c r="B520" s="81"/>
      <c r="C520" s="82"/>
      <c r="D520" s="88"/>
      <c r="E520" s="95"/>
      <c r="F520" s="95"/>
      <c r="G520"/>
      <c r="H520" s="88"/>
      <c r="I520" s="88"/>
      <c r="J520" s="88"/>
      <c r="K520" s="88"/>
      <c r="L520" s="88"/>
      <c r="M520"/>
      <c r="N520"/>
      <c r="O520"/>
      <c r="P520"/>
      <c r="Q520" s="88"/>
      <c r="R520" s="122"/>
      <c r="S520" s="122"/>
      <c r="T520"/>
      <c r="V520"/>
      <c r="W520" s="95"/>
      <c r="X520"/>
    </row>
    <row r="521" spans="2:24" s="120" customFormat="1">
      <c r="B521" s="81"/>
      <c r="C521" s="82"/>
      <c r="D521" s="88"/>
      <c r="E521" s="95"/>
      <c r="F521" s="95"/>
      <c r="G521"/>
      <c r="H521" s="88"/>
      <c r="I521" s="88"/>
      <c r="J521" s="88"/>
      <c r="K521" s="88"/>
      <c r="L521" s="88"/>
      <c r="M521"/>
      <c r="N521"/>
      <c r="O521"/>
      <c r="P521"/>
      <c r="Q521" s="88"/>
      <c r="R521" s="122"/>
      <c r="S521" s="122"/>
      <c r="T521"/>
      <c r="V521"/>
      <c r="W521" s="95"/>
      <c r="X521"/>
    </row>
    <row r="522" spans="2:24" s="120" customFormat="1">
      <c r="B522" s="81"/>
      <c r="C522" s="82"/>
      <c r="D522" s="88"/>
      <c r="E522" s="95"/>
      <c r="F522" s="95"/>
      <c r="G522"/>
      <c r="H522" s="88"/>
      <c r="I522" s="88"/>
      <c r="J522" s="88"/>
      <c r="K522" s="88"/>
      <c r="L522" s="88"/>
      <c r="M522"/>
      <c r="N522"/>
      <c r="O522"/>
      <c r="P522"/>
      <c r="Q522" s="88"/>
      <c r="R522" s="122"/>
      <c r="S522" s="122"/>
      <c r="T522"/>
      <c r="V522"/>
      <c r="W522" s="95"/>
      <c r="X522"/>
    </row>
    <row r="523" spans="2:24" s="120" customFormat="1">
      <c r="B523" s="81"/>
      <c r="C523" s="82"/>
      <c r="D523" s="88"/>
      <c r="E523" s="95"/>
      <c r="F523" s="95"/>
      <c r="G523"/>
      <c r="H523" s="88"/>
      <c r="I523" s="88"/>
      <c r="J523" s="88"/>
      <c r="K523" s="88"/>
      <c r="L523" s="88"/>
      <c r="M523"/>
      <c r="N523"/>
      <c r="O523"/>
      <c r="P523"/>
      <c r="Q523" s="88"/>
      <c r="R523" s="122"/>
      <c r="S523" s="122"/>
      <c r="T523"/>
      <c r="V523"/>
      <c r="W523" s="95"/>
      <c r="X523"/>
    </row>
    <row r="524" spans="2:24" s="120" customFormat="1">
      <c r="B524" s="81"/>
      <c r="C524" s="82"/>
      <c r="D524" s="88"/>
      <c r="E524" s="95"/>
      <c r="F524" s="95"/>
      <c r="G524"/>
      <c r="H524" s="88"/>
      <c r="I524" s="88"/>
      <c r="J524" s="88"/>
      <c r="K524" s="88"/>
      <c r="L524" s="88"/>
      <c r="M524"/>
      <c r="N524"/>
      <c r="O524"/>
      <c r="P524"/>
      <c r="Q524" s="88"/>
      <c r="R524" s="122"/>
      <c r="S524" s="122"/>
      <c r="T524"/>
      <c r="V524"/>
      <c r="W524" s="95"/>
      <c r="X524"/>
    </row>
    <row r="525" spans="2:24" s="120" customFormat="1">
      <c r="B525" s="81"/>
      <c r="C525" s="82"/>
      <c r="D525" s="88"/>
      <c r="E525" s="95"/>
      <c r="F525" s="95"/>
      <c r="G525"/>
      <c r="H525" s="88"/>
      <c r="I525" s="88"/>
      <c r="J525" s="88"/>
      <c r="K525" s="88"/>
      <c r="L525" s="88"/>
      <c r="M525"/>
      <c r="N525"/>
      <c r="O525"/>
      <c r="P525"/>
      <c r="Q525" s="88"/>
      <c r="R525" s="122"/>
      <c r="S525" s="122"/>
      <c r="T525"/>
      <c r="V525"/>
      <c r="W525" s="95"/>
      <c r="X525"/>
    </row>
    <row r="526" spans="2:24" s="120" customFormat="1">
      <c r="B526" s="81"/>
      <c r="C526" s="82"/>
      <c r="D526" s="88"/>
      <c r="E526" s="95"/>
      <c r="F526" s="95"/>
      <c r="G526"/>
      <c r="H526" s="88"/>
      <c r="I526" s="88"/>
      <c r="J526" s="88"/>
      <c r="K526" s="88"/>
      <c r="L526" s="88"/>
      <c r="M526"/>
      <c r="N526"/>
      <c r="O526"/>
      <c r="P526"/>
      <c r="Q526" s="88"/>
      <c r="R526" s="122"/>
      <c r="S526" s="122"/>
      <c r="T526"/>
      <c r="V526"/>
      <c r="W526" s="95"/>
      <c r="X526"/>
    </row>
    <row r="527" spans="2:24" s="120" customFormat="1">
      <c r="B527" s="81"/>
      <c r="C527" s="82"/>
      <c r="D527" s="88"/>
      <c r="E527" s="95"/>
      <c r="F527" s="95"/>
      <c r="G527"/>
      <c r="H527" s="88"/>
      <c r="I527" s="88"/>
      <c r="J527" s="88"/>
      <c r="K527" s="88"/>
      <c r="L527" s="88"/>
      <c r="M527"/>
      <c r="N527"/>
      <c r="O527"/>
      <c r="P527"/>
      <c r="Q527" s="88"/>
      <c r="R527" s="122"/>
      <c r="S527" s="122"/>
      <c r="T527"/>
      <c r="V527"/>
      <c r="W527" s="95"/>
      <c r="X527"/>
    </row>
    <row r="528" spans="2:24" s="120" customFormat="1">
      <c r="B528" s="81"/>
      <c r="C528" s="82"/>
      <c r="D528" s="88"/>
      <c r="E528" s="95"/>
      <c r="F528" s="95"/>
      <c r="G528"/>
      <c r="H528" s="88"/>
      <c r="I528" s="88"/>
      <c r="J528" s="88"/>
      <c r="K528" s="88"/>
      <c r="L528" s="88"/>
      <c r="M528"/>
      <c r="N528"/>
      <c r="O528"/>
      <c r="P528"/>
      <c r="Q528" s="88"/>
      <c r="R528" s="122"/>
      <c r="S528" s="122"/>
      <c r="T528"/>
      <c r="V528"/>
      <c r="W528" s="95"/>
      <c r="X528"/>
    </row>
    <row r="529" spans="2:24" s="120" customFormat="1">
      <c r="B529" s="81"/>
      <c r="C529" s="82"/>
      <c r="D529" s="88"/>
      <c r="E529" s="95"/>
      <c r="F529" s="95"/>
      <c r="G529"/>
      <c r="H529" s="88"/>
      <c r="I529" s="88"/>
      <c r="J529" s="88"/>
      <c r="K529" s="88"/>
      <c r="L529" s="88"/>
      <c r="M529"/>
      <c r="N529"/>
      <c r="O529"/>
      <c r="P529"/>
      <c r="Q529" s="88"/>
      <c r="R529" s="122"/>
      <c r="S529" s="122"/>
      <c r="T529"/>
      <c r="V529"/>
      <c r="W529" s="95"/>
      <c r="X529"/>
    </row>
    <row r="530" spans="2:24" s="120" customFormat="1">
      <c r="B530" s="81"/>
      <c r="C530" s="82"/>
      <c r="D530" s="88"/>
      <c r="E530" s="95"/>
      <c r="F530" s="95"/>
      <c r="G530"/>
      <c r="H530" s="88"/>
      <c r="I530" s="88"/>
      <c r="J530" s="88"/>
      <c r="K530" s="88"/>
      <c r="L530" s="88"/>
      <c r="M530"/>
      <c r="N530"/>
      <c r="O530"/>
      <c r="P530"/>
      <c r="Q530" s="88"/>
      <c r="R530" s="122"/>
      <c r="S530" s="122"/>
      <c r="T530"/>
      <c r="V530"/>
      <c r="W530" s="95"/>
      <c r="X530"/>
    </row>
    <row r="531" spans="2:24" s="120" customFormat="1">
      <c r="B531" s="81"/>
      <c r="C531" s="82"/>
      <c r="D531" s="88"/>
      <c r="E531" s="95"/>
      <c r="F531" s="95"/>
      <c r="G531"/>
      <c r="H531" s="88"/>
      <c r="I531" s="88"/>
      <c r="J531" s="88"/>
      <c r="K531" s="88"/>
      <c r="L531" s="88"/>
      <c r="M531"/>
      <c r="N531"/>
      <c r="O531"/>
      <c r="P531"/>
      <c r="Q531" s="88"/>
      <c r="R531" s="122"/>
      <c r="S531" s="122"/>
      <c r="T531"/>
      <c r="V531"/>
      <c r="W531" s="95"/>
      <c r="X531"/>
    </row>
    <row r="532" spans="2:24" s="120" customFormat="1">
      <c r="B532" s="81"/>
      <c r="C532" s="82"/>
      <c r="D532" s="88"/>
      <c r="E532" s="95"/>
      <c r="F532" s="95"/>
      <c r="G532"/>
      <c r="H532" s="88"/>
      <c r="I532" s="88"/>
      <c r="J532" s="88"/>
      <c r="K532" s="88"/>
      <c r="L532" s="88"/>
      <c r="M532"/>
      <c r="N532"/>
      <c r="O532"/>
      <c r="P532"/>
      <c r="Q532" s="88"/>
      <c r="R532" s="122"/>
      <c r="S532" s="122"/>
      <c r="T532"/>
      <c r="V532"/>
      <c r="W532" s="95"/>
      <c r="X532"/>
    </row>
    <row r="533" spans="2:24" s="120" customFormat="1">
      <c r="B533" s="81"/>
      <c r="C533" s="82"/>
      <c r="D533" s="88"/>
      <c r="E533" s="95"/>
      <c r="F533" s="95"/>
      <c r="G533"/>
      <c r="H533" s="88"/>
      <c r="I533" s="88"/>
      <c r="J533" s="88"/>
      <c r="K533" s="88"/>
      <c r="L533" s="88"/>
      <c r="M533"/>
      <c r="N533"/>
      <c r="O533"/>
      <c r="P533"/>
      <c r="Q533" s="88"/>
      <c r="R533" s="122"/>
      <c r="S533" s="122"/>
      <c r="T533"/>
      <c r="V533"/>
      <c r="W533" s="95"/>
      <c r="X533"/>
    </row>
    <row r="534" spans="2:24" s="120" customFormat="1">
      <c r="B534" s="81"/>
      <c r="C534" s="82"/>
      <c r="D534" s="88"/>
      <c r="E534" s="95"/>
      <c r="F534" s="95"/>
      <c r="G534"/>
      <c r="H534" s="88"/>
      <c r="I534" s="88"/>
      <c r="J534" s="88"/>
      <c r="K534" s="88"/>
      <c r="L534" s="88"/>
      <c r="M534"/>
      <c r="N534"/>
      <c r="O534"/>
      <c r="P534"/>
      <c r="Q534" s="88"/>
      <c r="R534" s="122"/>
      <c r="S534" s="122"/>
      <c r="T534"/>
      <c r="V534"/>
      <c r="W534" s="95"/>
      <c r="X534"/>
    </row>
    <row r="535" spans="2:24" s="120" customFormat="1">
      <c r="B535" s="81"/>
      <c r="C535" s="82"/>
      <c r="D535" s="88"/>
      <c r="E535" s="95"/>
      <c r="F535" s="95"/>
      <c r="G535"/>
      <c r="H535" s="88"/>
      <c r="I535" s="88"/>
      <c r="J535" s="88"/>
      <c r="K535" s="88"/>
      <c r="L535" s="88"/>
      <c r="M535"/>
      <c r="N535"/>
      <c r="O535"/>
      <c r="P535"/>
      <c r="Q535" s="88"/>
      <c r="R535" s="122"/>
      <c r="S535" s="122"/>
      <c r="T535"/>
      <c r="V535"/>
      <c r="W535" s="95"/>
      <c r="X535"/>
    </row>
    <row r="536" spans="2:24" s="120" customFormat="1">
      <c r="B536" s="81"/>
      <c r="C536" s="82"/>
      <c r="D536" s="88"/>
      <c r="E536" s="95"/>
      <c r="F536" s="95"/>
      <c r="G536"/>
      <c r="H536" s="88"/>
      <c r="I536" s="88"/>
      <c r="J536" s="88"/>
      <c r="K536" s="88"/>
      <c r="L536" s="88"/>
      <c r="M536"/>
      <c r="N536"/>
      <c r="O536"/>
      <c r="P536"/>
      <c r="Q536" s="88"/>
      <c r="R536" s="122"/>
      <c r="S536" s="122"/>
      <c r="T536"/>
      <c r="V536"/>
      <c r="W536" s="95"/>
      <c r="X536"/>
    </row>
    <row r="537" spans="2:24" s="120" customFormat="1">
      <c r="B537" s="81"/>
      <c r="C537" s="82"/>
      <c r="D537" s="88"/>
      <c r="E537" s="95"/>
      <c r="F537" s="95"/>
      <c r="G537"/>
      <c r="H537" s="88"/>
      <c r="I537" s="88"/>
      <c r="J537" s="88"/>
      <c r="K537" s="88"/>
      <c r="L537" s="88"/>
      <c r="M537"/>
      <c r="N537"/>
      <c r="O537"/>
      <c r="P537"/>
      <c r="Q537" s="88"/>
      <c r="R537" s="122"/>
      <c r="S537" s="122"/>
      <c r="T537"/>
      <c r="V537"/>
      <c r="W537" s="95"/>
      <c r="X537"/>
    </row>
    <row r="538" spans="2:24" s="120" customFormat="1">
      <c r="B538" s="81"/>
      <c r="C538" s="82"/>
      <c r="D538" s="88"/>
      <c r="E538" s="95"/>
      <c r="F538" s="95"/>
      <c r="G538"/>
      <c r="H538" s="88"/>
      <c r="I538" s="88"/>
      <c r="J538" s="88"/>
      <c r="K538" s="88"/>
      <c r="L538" s="88"/>
      <c r="M538"/>
      <c r="N538"/>
      <c r="O538"/>
      <c r="P538"/>
      <c r="Q538" s="88"/>
      <c r="R538" s="122"/>
      <c r="S538" s="122"/>
      <c r="T538"/>
      <c r="V538"/>
      <c r="W538" s="95"/>
      <c r="X538"/>
    </row>
    <row r="539" spans="2:24" s="120" customFormat="1">
      <c r="B539" s="81"/>
      <c r="C539" s="82"/>
      <c r="D539" s="88"/>
      <c r="E539" s="95"/>
      <c r="F539" s="95"/>
      <c r="G539"/>
      <c r="H539" s="88"/>
      <c r="I539" s="88"/>
      <c r="J539" s="88"/>
      <c r="K539" s="88"/>
      <c r="L539" s="88"/>
      <c r="M539"/>
      <c r="N539"/>
      <c r="O539"/>
      <c r="P539"/>
      <c r="Q539" s="88"/>
      <c r="R539" s="122"/>
      <c r="S539" s="122"/>
      <c r="T539"/>
      <c r="V539"/>
      <c r="W539" s="95"/>
      <c r="X539"/>
    </row>
    <row r="540" spans="2:24" s="120" customFormat="1">
      <c r="B540" s="81"/>
      <c r="C540" s="82"/>
      <c r="D540" s="88"/>
      <c r="E540" s="95"/>
      <c r="F540" s="95"/>
      <c r="G540"/>
      <c r="H540" s="88"/>
      <c r="I540" s="88"/>
      <c r="J540" s="88"/>
      <c r="K540" s="88"/>
      <c r="L540" s="88"/>
      <c r="M540"/>
      <c r="N540"/>
      <c r="O540"/>
      <c r="P540"/>
      <c r="Q540" s="88"/>
      <c r="R540" s="122"/>
      <c r="S540" s="122"/>
      <c r="T540"/>
      <c r="V540"/>
      <c r="W540" s="95"/>
      <c r="X540"/>
    </row>
    <row r="541" spans="2:24" s="120" customFormat="1">
      <c r="B541" s="81"/>
      <c r="C541" s="82"/>
      <c r="D541" s="88"/>
      <c r="E541" s="95"/>
      <c r="F541" s="95"/>
      <c r="G541"/>
      <c r="H541" s="88"/>
      <c r="I541" s="88"/>
      <c r="J541" s="88"/>
      <c r="K541" s="88"/>
      <c r="L541" s="88"/>
      <c r="M541"/>
      <c r="N541"/>
      <c r="O541"/>
      <c r="P541"/>
      <c r="Q541" s="88"/>
      <c r="R541" s="122"/>
      <c r="S541" s="122"/>
      <c r="T541"/>
      <c r="V541"/>
      <c r="W541" s="95"/>
      <c r="X541"/>
    </row>
    <row r="542" spans="2:24" s="120" customFormat="1">
      <c r="B542" s="81"/>
      <c r="C542" s="82"/>
      <c r="D542" s="88"/>
      <c r="E542" s="95"/>
      <c r="F542" s="95"/>
      <c r="G542"/>
      <c r="H542" s="88"/>
      <c r="I542" s="88"/>
      <c r="J542" s="88"/>
      <c r="K542" s="88"/>
      <c r="L542" s="88"/>
      <c r="M542"/>
      <c r="N542"/>
      <c r="O542"/>
      <c r="P542"/>
      <c r="Q542" s="88"/>
      <c r="R542" s="122"/>
      <c r="S542" s="122"/>
      <c r="T542"/>
      <c r="V542"/>
      <c r="W542" s="95"/>
      <c r="X542"/>
    </row>
    <row r="543" spans="2:24" s="120" customFormat="1">
      <c r="B543" s="81"/>
      <c r="C543" s="82"/>
      <c r="D543" s="88"/>
      <c r="E543" s="95"/>
      <c r="F543" s="95"/>
      <c r="G543"/>
      <c r="H543" s="88"/>
      <c r="I543" s="88"/>
      <c r="J543" s="88"/>
      <c r="K543" s="88"/>
      <c r="L543" s="88"/>
      <c r="M543"/>
      <c r="N543"/>
      <c r="O543"/>
      <c r="P543"/>
      <c r="Q543" s="88"/>
      <c r="R543" s="122"/>
      <c r="S543" s="122"/>
      <c r="T543"/>
      <c r="V543"/>
      <c r="W543" s="95"/>
      <c r="X543"/>
    </row>
    <row r="544" spans="2:24" s="120" customFormat="1">
      <c r="B544" s="81"/>
      <c r="C544" s="82"/>
      <c r="D544" s="88"/>
      <c r="E544" s="95"/>
      <c r="F544" s="95"/>
      <c r="G544"/>
      <c r="H544" s="88"/>
      <c r="I544" s="88"/>
      <c r="J544" s="88"/>
      <c r="K544" s="88"/>
      <c r="L544" s="88"/>
      <c r="M544"/>
      <c r="N544"/>
      <c r="O544"/>
      <c r="P544"/>
      <c r="Q544" s="88"/>
      <c r="R544" s="122"/>
      <c r="S544" s="122"/>
      <c r="T544"/>
      <c r="V544"/>
      <c r="W544" s="95"/>
      <c r="X544"/>
    </row>
    <row r="545" spans="2:24" s="120" customFormat="1">
      <c r="B545" s="81"/>
      <c r="C545" s="82"/>
      <c r="D545" s="88"/>
      <c r="E545" s="95"/>
      <c r="F545" s="95"/>
      <c r="G545"/>
      <c r="H545" s="88"/>
      <c r="I545" s="88"/>
      <c r="J545" s="88"/>
      <c r="K545" s="88"/>
      <c r="L545" s="88"/>
      <c r="M545"/>
      <c r="N545"/>
      <c r="O545"/>
      <c r="P545"/>
      <c r="Q545" s="88"/>
      <c r="R545" s="122"/>
      <c r="S545" s="122"/>
      <c r="T545"/>
      <c r="V545"/>
      <c r="W545" s="95"/>
      <c r="X545"/>
    </row>
    <row r="546" spans="2:24" s="120" customFormat="1">
      <c r="B546" s="81"/>
      <c r="C546" s="82"/>
      <c r="D546" s="88"/>
      <c r="E546" s="95"/>
      <c r="F546" s="95"/>
      <c r="G546"/>
      <c r="H546" s="88"/>
      <c r="I546" s="88"/>
      <c r="J546" s="88"/>
      <c r="K546" s="88"/>
      <c r="L546" s="88"/>
      <c r="M546"/>
      <c r="N546"/>
      <c r="O546"/>
      <c r="P546"/>
      <c r="Q546" s="88"/>
      <c r="R546" s="122"/>
      <c r="S546" s="122"/>
      <c r="T546"/>
      <c r="V546"/>
      <c r="W546" s="95"/>
      <c r="X546"/>
    </row>
    <row r="547" spans="2:24" s="120" customFormat="1">
      <c r="B547" s="81"/>
      <c r="C547" s="82"/>
      <c r="D547" s="88"/>
      <c r="E547" s="95"/>
      <c r="F547" s="95"/>
      <c r="G547"/>
      <c r="H547" s="88"/>
      <c r="I547" s="88"/>
      <c r="J547" s="88"/>
      <c r="K547" s="88"/>
      <c r="L547" s="88"/>
      <c r="M547"/>
      <c r="N547"/>
      <c r="O547"/>
      <c r="P547"/>
      <c r="Q547" s="88"/>
      <c r="R547" s="122"/>
      <c r="S547" s="122"/>
      <c r="T547"/>
      <c r="V547"/>
      <c r="W547" s="95"/>
      <c r="X547"/>
    </row>
    <row r="548" spans="2:24" s="120" customFormat="1">
      <c r="B548" s="81"/>
      <c r="C548" s="82"/>
      <c r="D548" s="88"/>
      <c r="E548" s="95"/>
      <c r="F548" s="95"/>
      <c r="G548"/>
      <c r="H548" s="88"/>
      <c r="I548" s="88"/>
      <c r="J548" s="88"/>
      <c r="K548" s="88"/>
      <c r="L548" s="88"/>
      <c r="M548"/>
      <c r="N548"/>
      <c r="O548"/>
      <c r="P548"/>
      <c r="Q548" s="88"/>
      <c r="R548" s="122"/>
      <c r="S548" s="122"/>
      <c r="T548"/>
      <c r="V548"/>
      <c r="W548" s="95"/>
      <c r="X548"/>
    </row>
    <row r="549" spans="2:24" s="120" customFormat="1">
      <c r="B549" s="81"/>
      <c r="C549" s="82"/>
      <c r="D549" s="88"/>
      <c r="E549" s="95"/>
      <c r="F549" s="95"/>
      <c r="G549"/>
      <c r="H549" s="88"/>
      <c r="I549" s="88"/>
      <c r="J549" s="88"/>
      <c r="K549" s="88"/>
      <c r="L549" s="88"/>
      <c r="M549"/>
      <c r="N549"/>
      <c r="O549"/>
      <c r="P549"/>
      <c r="Q549" s="88"/>
      <c r="R549" s="122"/>
      <c r="S549" s="122"/>
      <c r="T549"/>
      <c r="V549"/>
      <c r="W549" s="95"/>
      <c r="X549"/>
    </row>
    <row r="550" spans="2:24" s="120" customFormat="1">
      <c r="B550" s="81"/>
      <c r="C550" s="82"/>
      <c r="D550" s="88"/>
      <c r="E550" s="95"/>
      <c r="F550" s="95"/>
      <c r="G550"/>
      <c r="H550" s="88"/>
      <c r="I550" s="88"/>
      <c r="J550" s="88"/>
      <c r="K550" s="88"/>
      <c r="L550" s="88"/>
      <c r="M550"/>
      <c r="N550"/>
      <c r="O550"/>
      <c r="P550"/>
      <c r="Q550" s="88"/>
      <c r="R550" s="122"/>
      <c r="S550" s="122"/>
      <c r="T550"/>
      <c r="V550"/>
      <c r="W550" s="95"/>
      <c r="X550"/>
    </row>
    <row r="551" spans="2:24" s="120" customFormat="1">
      <c r="B551" s="81"/>
      <c r="C551" s="82"/>
      <c r="D551" s="88"/>
      <c r="E551" s="95"/>
      <c r="F551" s="95"/>
      <c r="G551"/>
      <c r="H551" s="88"/>
      <c r="I551" s="88"/>
      <c r="J551" s="88"/>
      <c r="K551" s="88"/>
      <c r="L551" s="88"/>
      <c r="M551"/>
      <c r="N551"/>
      <c r="O551"/>
      <c r="P551"/>
      <c r="Q551" s="88"/>
      <c r="R551" s="122"/>
      <c r="S551" s="122"/>
      <c r="T551"/>
      <c r="V551"/>
      <c r="W551" s="95"/>
      <c r="X551"/>
    </row>
    <row r="552" spans="2:24" s="120" customFormat="1">
      <c r="B552" s="81"/>
      <c r="C552" s="82"/>
      <c r="D552" s="88"/>
      <c r="E552" s="95"/>
      <c r="F552" s="95"/>
      <c r="G552"/>
      <c r="H552" s="88"/>
      <c r="I552" s="88"/>
      <c r="J552" s="88"/>
      <c r="K552" s="88"/>
      <c r="L552" s="88"/>
      <c r="M552"/>
      <c r="N552"/>
      <c r="O552"/>
      <c r="P552"/>
      <c r="Q552" s="88"/>
      <c r="R552" s="122"/>
      <c r="S552" s="122"/>
      <c r="T552"/>
      <c r="V552"/>
      <c r="W552" s="95"/>
      <c r="X552"/>
    </row>
    <row r="553" spans="2:24" s="120" customFormat="1">
      <c r="B553" s="81"/>
      <c r="C553" s="82"/>
      <c r="D553" s="88"/>
      <c r="E553" s="95"/>
      <c r="F553" s="95"/>
      <c r="G553"/>
      <c r="H553" s="88"/>
      <c r="I553" s="88"/>
      <c r="J553" s="88"/>
      <c r="K553" s="88"/>
      <c r="L553" s="88"/>
      <c r="M553"/>
      <c r="N553"/>
      <c r="O553"/>
      <c r="P553"/>
      <c r="Q553" s="88"/>
      <c r="R553" s="122"/>
      <c r="S553" s="122"/>
      <c r="T553"/>
      <c r="V553"/>
      <c r="W553" s="95"/>
      <c r="X553"/>
    </row>
    <row r="554" spans="2:24" s="120" customFormat="1">
      <c r="B554" s="81"/>
      <c r="C554" s="82"/>
      <c r="D554" s="88"/>
      <c r="E554" s="95"/>
      <c r="F554" s="95"/>
      <c r="G554"/>
      <c r="H554" s="88"/>
      <c r="I554" s="88"/>
      <c r="J554" s="88"/>
      <c r="K554" s="88"/>
      <c r="L554" s="88"/>
      <c r="M554"/>
      <c r="N554"/>
      <c r="O554"/>
      <c r="P554"/>
      <c r="Q554" s="88"/>
      <c r="R554" s="122"/>
      <c r="S554" s="122"/>
      <c r="T554"/>
      <c r="V554"/>
      <c r="W554" s="95"/>
      <c r="X554"/>
    </row>
    <row r="555" spans="2:24" s="120" customFormat="1">
      <c r="B555" s="81"/>
      <c r="C555" s="82"/>
      <c r="D555" s="88"/>
      <c r="E555" s="95"/>
      <c r="F555" s="95"/>
      <c r="G555"/>
      <c r="H555" s="88"/>
      <c r="I555" s="88"/>
      <c r="J555" s="88"/>
      <c r="K555" s="88"/>
      <c r="L555" s="88"/>
      <c r="M555"/>
      <c r="N555"/>
      <c r="O555"/>
      <c r="P555"/>
      <c r="Q555" s="88"/>
      <c r="R555" s="122"/>
      <c r="S555" s="122"/>
      <c r="T555"/>
      <c r="V555"/>
      <c r="W555" s="95"/>
      <c r="X555"/>
    </row>
    <row r="556" spans="2:24" s="120" customFormat="1">
      <c r="B556" s="81"/>
      <c r="C556" s="82"/>
      <c r="D556" s="88"/>
      <c r="E556" s="95"/>
      <c r="F556" s="95"/>
      <c r="G556"/>
      <c r="H556" s="88"/>
      <c r="I556" s="88"/>
      <c r="J556" s="88"/>
      <c r="K556" s="88"/>
      <c r="L556" s="88"/>
      <c r="M556"/>
      <c r="N556"/>
      <c r="O556"/>
      <c r="P556"/>
      <c r="Q556" s="88"/>
      <c r="R556" s="122"/>
      <c r="S556" s="122"/>
      <c r="T556"/>
      <c r="V556"/>
      <c r="W556" s="95"/>
      <c r="X556"/>
    </row>
    <row r="557" spans="2:24" s="120" customFormat="1">
      <c r="B557" s="81"/>
      <c r="C557" s="82"/>
      <c r="D557" s="88"/>
      <c r="E557" s="95"/>
      <c r="F557" s="95"/>
      <c r="G557"/>
      <c r="H557" s="88"/>
      <c r="I557" s="88"/>
      <c r="J557" s="88"/>
      <c r="K557" s="88"/>
      <c r="L557" s="88"/>
      <c r="M557"/>
      <c r="N557"/>
      <c r="O557"/>
      <c r="P557"/>
      <c r="Q557" s="88"/>
      <c r="R557" s="122"/>
      <c r="S557" s="122"/>
      <c r="T557"/>
      <c r="V557"/>
      <c r="W557" s="95"/>
      <c r="X557"/>
    </row>
    <row r="558" spans="2:24" s="120" customFormat="1">
      <c r="B558" s="81"/>
      <c r="C558" s="82"/>
      <c r="D558" s="88"/>
      <c r="E558" s="95"/>
      <c r="F558" s="95"/>
      <c r="G558"/>
      <c r="H558" s="88"/>
      <c r="I558" s="88"/>
      <c r="J558" s="88"/>
      <c r="K558" s="88"/>
      <c r="L558" s="88"/>
      <c r="M558"/>
      <c r="N558"/>
      <c r="O558"/>
      <c r="P558"/>
      <c r="Q558" s="88"/>
      <c r="R558" s="122"/>
      <c r="S558" s="122"/>
      <c r="T558"/>
      <c r="V558"/>
      <c r="W558" s="95"/>
      <c r="X558"/>
    </row>
    <row r="559" spans="2:24" s="120" customFormat="1">
      <c r="B559" s="81"/>
      <c r="C559" s="82"/>
      <c r="D559" s="88"/>
      <c r="E559" s="95"/>
      <c r="F559" s="95"/>
      <c r="G559"/>
      <c r="H559" s="88"/>
      <c r="I559" s="88"/>
      <c r="J559" s="88"/>
      <c r="K559" s="88"/>
      <c r="L559" s="88"/>
      <c r="M559"/>
      <c r="N559"/>
      <c r="O559"/>
      <c r="P559"/>
      <c r="Q559" s="88"/>
      <c r="R559" s="122"/>
      <c r="S559" s="122"/>
      <c r="T559"/>
      <c r="V559"/>
      <c r="W559" s="95"/>
      <c r="X559"/>
    </row>
    <row r="560" spans="2:24" s="120" customFormat="1">
      <c r="B560" s="81"/>
      <c r="C560" s="82"/>
      <c r="D560" s="88"/>
      <c r="E560" s="95"/>
      <c r="F560" s="95"/>
      <c r="G560"/>
      <c r="H560" s="88"/>
      <c r="I560" s="88"/>
      <c r="J560" s="88"/>
      <c r="K560" s="88"/>
      <c r="L560" s="88"/>
      <c r="M560"/>
      <c r="N560"/>
      <c r="O560"/>
      <c r="P560"/>
      <c r="Q560" s="88"/>
      <c r="R560" s="122"/>
      <c r="S560" s="122"/>
      <c r="T560"/>
      <c r="V560"/>
      <c r="W560" s="95"/>
      <c r="X560"/>
    </row>
    <row r="561" spans="2:24" s="120" customFormat="1">
      <c r="B561" s="81"/>
      <c r="C561" s="82"/>
      <c r="D561" s="88"/>
      <c r="E561" s="95"/>
      <c r="F561" s="95"/>
      <c r="G561"/>
      <c r="H561" s="88"/>
      <c r="I561" s="88"/>
      <c r="J561" s="88"/>
      <c r="K561" s="88"/>
      <c r="L561" s="88"/>
      <c r="M561"/>
      <c r="N561"/>
      <c r="O561"/>
      <c r="P561"/>
      <c r="Q561" s="88"/>
      <c r="R561" s="122"/>
      <c r="S561" s="122"/>
      <c r="T561"/>
      <c r="V561"/>
      <c r="W561" s="95"/>
      <c r="X561"/>
    </row>
    <row r="562" spans="2:24" s="120" customFormat="1">
      <c r="B562" s="81"/>
      <c r="C562" s="82"/>
      <c r="D562" s="88"/>
      <c r="E562" s="95"/>
      <c r="F562" s="95"/>
      <c r="G562"/>
      <c r="H562" s="88"/>
      <c r="I562" s="88"/>
      <c r="J562" s="88"/>
      <c r="K562" s="88"/>
      <c r="L562" s="88"/>
      <c r="M562"/>
      <c r="N562"/>
      <c r="O562"/>
      <c r="P562"/>
      <c r="Q562" s="88"/>
      <c r="R562" s="122"/>
      <c r="S562" s="122"/>
      <c r="T562"/>
      <c r="V562"/>
      <c r="W562" s="95"/>
      <c r="X562"/>
    </row>
    <row r="563" spans="2:24" s="120" customFormat="1">
      <c r="B563" s="81"/>
      <c r="C563" s="82"/>
      <c r="D563" s="88"/>
      <c r="E563" s="95"/>
      <c r="F563" s="95"/>
      <c r="G563"/>
      <c r="H563" s="88"/>
      <c r="I563" s="88"/>
      <c r="J563" s="88"/>
      <c r="K563" s="88"/>
      <c r="L563" s="88"/>
      <c r="M563"/>
      <c r="N563"/>
      <c r="O563"/>
      <c r="P563"/>
      <c r="Q563" s="88"/>
      <c r="R563" s="122"/>
      <c r="S563" s="122"/>
      <c r="T563"/>
      <c r="V563"/>
      <c r="W563" s="95"/>
      <c r="X563"/>
    </row>
    <row r="564" spans="2:24" s="120" customFormat="1">
      <c r="B564" s="81"/>
      <c r="C564" s="82"/>
      <c r="D564" s="88"/>
      <c r="E564" s="95"/>
      <c r="F564" s="95"/>
      <c r="G564"/>
      <c r="H564" s="88"/>
      <c r="I564" s="88"/>
      <c r="J564" s="88"/>
      <c r="K564" s="88"/>
      <c r="L564" s="88"/>
      <c r="M564"/>
      <c r="N564"/>
      <c r="O564"/>
      <c r="P564"/>
      <c r="Q564" s="88"/>
      <c r="R564" s="122"/>
      <c r="S564" s="122"/>
      <c r="T564"/>
      <c r="V564"/>
      <c r="W564" s="95"/>
      <c r="X564"/>
    </row>
    <row r="565" spans="2:24" s="120" customFormat="1">
      <c r="B565" s="81"/>
      <c r="C565" s="82"/>
      <c r="D565" s="88"/>
      <c r="E565" s="95"/>
      <c r="F565" s="95"/>
      <c r="G565"/>
      <c r="H565" s="88"/>
      <c r="I565" s="88"/>
      <c r="J565" s="88"/>
      <c r="K565" s="88"/>
      <c r="L565" s="88"/>
      <c r="M565"/>
      <c r="N565"/>
      <c r="O565"/>
      <c r="P565"/>
      <c r="Q565" s="88"/>
      <c r="R565" s="122"/>
      <c r="S565" s="122"/>
      <c r="T565"/>
      <c r="V565"/>
      <c r="W565" s="95"/>
      <c r="X565"/>
    </row>
    <row r="566" spans="2:24" s="120" customFormat="1">
      <c r="B566" s="81"/>
      <c r="C566" s="82"/>
      <c r="D566" s="88"/>
      <c r="E566" s="95"/>
      <c r="F566" s="95"/>
      <c r="G566"/>
      <c r="H566" s="88"/>
      <c r="I566" s="88"/>
      <c r="J566" s="88"/>
      <c r="K566" s="88"/>
      <c r="L566" s="88"/>
      <c r="M566"/>
      <c r="N566"/>
      <c r="O566"/>
      <c r="P566"/>
      <c r="Q566" s="88"/>
      <c r="R566" s="122"/>
      <c r="S566" s="122"/>
      <c r="T566"/>
      <c r="V566"/>
      <c r="W566" s="95"/>
      <c r="X566"/>
    </row>
    <row r="567" spans="2:24" s="120" customFormat="1">
      <c r="B567" s="81"/>
      <c r="C567" s="82"/>
      <c r="D567" s="88"/>
      <c r="E567" s="95"/>
      <c r="F567" s="95"/>
      <c r="G567"/>
      <c r="H567" s="88"/>
      <c r="I567" s="88"/>
      <c r="J567" s="88"/>
      <c r="K567" s="88"/>
      <c r="L567" s="88"/>
      <c r="M567"/>
      <c r="N567"/>
      <c r="O567"/>
      <c r="P567"/>
      <c r="Q567" s="88"/>
      <c r="R567" s="122"/>
      <c r="S567" s="122"/>
      <c r="T567"/>
      <c r="V567"/>
      <c r="W567" s="95"/>
      <c r="X567"/>
    </row>
    <row r="568" spans="2:24" s="120" customFormat="1">
      <c r="B568" s="81"/>
      <c r="C568" s="82"/>
      <c r="D568" s="88"/>
      <c r="E568" s="95"/>
      <c r="F568" s="95"/>
      <c r="G568"/>
      <c r="H568" s="88"/>
      <c r="I568" s="88"/>
      <c r="J568" s="88"/>
      <c r="K568" s="88"/>
      <c r="L568" s="88"/>
      <c r="M568"/>
      <c r="N568"/>
      <c r="O568"/>
      <c r="P568"/>
      <c r="Q568" s="88"/>
      <c r="R568" s="122"/>
      <c r="S568" s="122"/>
      <c r="T568"/>
      <c r="V568"/>
      <c r="W568" s="95"/>
      <c r="X568"/>
    </row>
    <row r="569" spans="2:24" s="120" customFormat="1">
      <c r="B569" s="81"/>
      <c r="C569" s="82"/>
      <c r="D569" s="88"/>
      <c r="E569" s="95"/>
      <c r="F569" s="95"/>
      <c r="G569"/>
      <c r="H569" s="88"/>
      <c r="I569" s="88"/>
      <c r="J569" s="88"/>
      <c r="K569" s="88"/>
      <c r="L569" s="88"/>
      <c r="M569"/>
      <c r="N569"/>
      <c r="O569"/>
      <c r="P569"/>
      <c r="Q569" s="88"/>
      <c r="R569" s="122"/>
      <c r="S569" s="122"/>
      <c r="T569"/>
      <c r="V569"/>
      <c r="W569" s="95"/>
      <c r="X569"/>
    </row>
    <row r="570" spans="2:24" s="120" customFormat="1">
      <c r="B570" s="81"/>
      <c r="C570" s="82"/>
      <c r="D570" s="88"/>
      <c r="E570" s="95"/>
      <c r="F570" s="95"/>
      <c r="G570"/>
      <c r="H570" s="88"/>
      <c r="I570" s="88"/>
      <c r="J570" s="88"/>
      <c r="K570" s="88"/>
      <c r="L570" s="88"/>
      <c r="M570"/>
      <c r="N570"/>
      <c r="O570"/>
      <c r="P570"/>
      <c r="Q570" s="88"/>
      <c r="R570" s="122"/>
      <c r="S570" s="122"/>
      <c r="T570"/>
      <c r="V570"/>
      <c r="W570" s="95"/>
      <c r="X570"/>
    </row>
    <row r="571" spans="2:24" s="120" customFormat="1">
      <c r="B571" s="81"/>
      <c r="C571" s="82"/>
      <c r="D571" s="88"/>
      <c r="E571" s="95"/>
      <c r="F571" s="95"/>
      <c r="G571"/>
      <c r="H571" s="88"/>
      <c r="I571" s="88"/>
      <c r="J571" s="88"/>
      <c r="K571" s="88"/>
      <c r="L571" s="88"/>
      <c r="M571"/>
      <c r="N571"/>
      <c r="O571"/>
      <c r="P571"/>
      <c r="Q571" s="88"/>
      <c r="R571" s="122"/>
      <c r="S571" s="122"/>
      <c r="T571"/>
      <c r="V571"/>
      <c r="W571" s="95"/>
      <c r="X571"/>
    </row>
    <row r="572" spans="2:24" s="120" customFormat="1">
      <c r="B572" s="81"/>
      <c r="C572" s="82"/>
      <c r="D572" s="88"/>
      <c r="E572" s="95"/>
      <c r="F572" s="95"/>
      <c r="G572"/>
      <c r="H572" s="88"/>
      <c r="I572" s="88"/>
      <c r="J572" s="88"/>
      <c r="K572" s="88"/>
      <c r="L572" s="88"/>
      <c r="M572"/>
      <c r="N572"/>
      <c r="O572"/>
      <c r="P572"/>
      <c r="Q572" s="88"/>
      <c r="R572" s="122"/>
      <c r="S572" s="122"/>
      <c r="T572"/>
      <c r="V572"/>
      <c r="W572" s="95"/>
      <c r="X572"/>
    </row>
    <row r="573" spans="2:24" s="120" customFormat="1">
      <c r="B573" s="81"/>
      <c r="C573" s="82"/>
      <c r="D573" s="88"/>
      <c r="E573" s="95"/>
      <c r="F573" s="95"/>
      <c r="G573"/>
      <c r="H573" s="88"/>
      <c r="I573" s="88"/>
      <c r="J573" s="88"/>
      <c r="K573" s="88"/>
      <c r="L573" s="88"/>
      <c r="M573"/>
      <c r="N573"/>
      <c r="O573"/>
      <c r="P573"/>
      <c r="Q573" s="88"/>
      <c r="R573" s="122"/>
      <c r="S573" s="122"/>
      <c r="T573"/>
      <c r="V573"/>
      <c r="W573" s="95"/>
      <c r="X573"/>
    </row>
    <row r="574" spans="2:24" s="120" customFormat="1">
      <c r="B574" s="81"/>
      <c r="C574" s="82"/>
      <c r="D574" s="88"/>
      <c r="E574" s="95"/>
      <c r="F574" s="95"/>
      <c r="G574"/>
      <c r="H574" s="88"/>
      <c r="I574" s="88"/>
      <c r="J574" s="88"/>
      <c r="K574" s="88"/>
      <c r="L574" s="88"/>
      <c r="M574"/>
      <c r="N574"/>
      <c r="O574"/>
      <c r="P574"/>
      <c r="Q574" s="88"/>
      <c r="R574" s="122"/>
      <c r="S574" s="122"/>
      <c r="T574"/>
      <c r="V574"/>
      <c r="W574" s="95"/>
      <c r="X574"/>
    </row>
    <row r="575" spans="2:24" s="120" customFormat="1">
      <c r="B575" s="81"/>
      <c r="C575" s="82"/>
      <c r="D575" s="88"/>
      <c r="E575" s="95"/>
      <c r="F575" s="95"/>
      <c r="G575"/>
      <c r="H575" s="88"/>
      <c r="I575" s="88"/>
      <c r="J575" s="88"/>
      <c r="K575" s="88"/>
      <c r="L575" s="88"/>
      <c r="M575"/>
      <c r="N575"/>
      <c r="O575"/>
      <c r="P575"/>
      <c r="Q575" s="88"/>
      <c r="R575" s="122"/>
      <c r="S575" s="122"/>
      <c r="T575"/>
      <c r="V575"/>
      <c r="W575" s="95"/>
      <c r="X575"/>
    </row>
    <row r="576" spans="2:24" s="120" customFormat="1">
      <c r="B576" s="81"/>
      <c r="C576" s="82"/>
      <c r="D576" s="88"/>
      <c r="E576" s="95"/>
      <c r="F576" s="95"/>
      <c r="G576"/>
      <c r="H576" s="88"/>
      <c r="I576" s="88"/>
      <c r="J576" s="88"/>
      <c r="K576" s="88"/>
      <c r="L576" s="88"/>
      <c r="M576"/>
      <c r="N576"/>
      <c r="O576"/>
      <c r="P576"/>
      <c r="Q576" s="88"/>
      <c r="R576" s="122"/>
      <c r="S576" s="122"/>
      <c r="T576"/>
      <c r="V576"/>
      <c r="W576" s="95"/>
      <c r="X576"/>
    </row>
    <row r="577" spans="2:24" s="120" customFormat="1">
      <c r="B577" s="81"/>
      <c r="C577" s="82"/>
      <c r="D577" s="88"/>
      <c r="E577" s="95"/>
      <c r="F577" s="95"/>
      <c r="G577"/>
      <c r="H577" s="88"/>
      <c r="I577" s="88"/>
      <c r="J577" s="88"/>
      <c r="K577" s="88"/>
      <c r="L577" s="88"/>
      <c r="M577"/>
      <c r="N577"/>
      <c r="O577"/>
      <c r="P577"/>
      <c r="Q577" s="88"/>
      <c r="R577" s="122"/>
      <c r="S577" s="122"/>
      <c r="T577"/>
      <c r="V577"/>
      <c r="W577" s="95"/>
      <c r="X577"/>
    </row>
    <row r="578" spans="2:24" s="120" customFormat="1">
      <c r="B578" s="81"/>
      <c r="C578" s="82"/>
      <c r="D578" s="88"/>
      <c r="E578" s="95"/>
      <c r="F578" s="95"/>
      <c r="G578"/>
      <c r="H578" s="88"/>
      <c r="I578" s="88"/>
      <c r="J578" s="88"/>
      <c r="K578" s="88"/>
      <c r="L578" s="88"/>
      <c r="M578"/>
      <c r="N578"/>
      <c r="O578"/>
      <c r="P578"/>
      <c r="Q578" s="88"/>
      <c r="R578" s="122"/>
      <c r="S578" s="122"/>
      <c r="T578"/>
      <c r="V578"/>
      <c r="W578" s="95"/>
      <c r="X578"/>
    </row>
    <row r="579" spans="2:24" s="120" customFormat="1">
      <c r="B579" s="81"/>
      <c r="C579" s="82"/>
      <c r="D579" s="88"/>
      <c r="E579" s="95"/>
      <c r="F579" s="95"/>
      <c r="G579"/>
      <c r="H579" s="88"/>
      <c r="I579" s="88"/>
      <c r="J579" s="88"/>
      <c r="K579" s="88"/>
      <c r="L579" s="88"/>
      <c r="M579"/>
      <c r="N579"/>
      <c r="O579"/>
      <c r="P579"/>
      <c r="Q579" s="88"/>
      <c r="R579" s="122"/>
      <c r="S579" s="122"/>
      <c r="T579"/>
      <c r="V579"/>
      <c r="W579" s="95"/>
      <c r="X579"/>
    </row>
    <row r="580" spans="2:24" s="120" customFormat="1">
      <c r="B580" s="81"/>
      <c r="C580" s="82"/>
      <c r="D580" s="88"/>
      <c r="E580" s="95"/>
      <c r="F580" s="95"/>
      <c r="G580"/>
      <c r="H580" s="88"/>
      <c r="I580" s="88"/>
      <c r="J580" s="88"/>
      <c r="K580" s="88"/>
      <c r="L580" s="88"/>
      <c r="M580"/>
      <c r="N580"/>
      <c r="O580"/>
      <c r="P580"/>
      <c r="Q580" s="88"/>
      <c r="R580" s="122"/>
      <c r="S580" s="122"/>
      <c r="T580"/>
      <c r="V580"/>
      <c r="W580" s="95"/>
      <c r="X580"/>
    </row>
    <row r="581" spans="2:24" s="120" customFormat="1">
      <c r="B581" s="81"/>
      <c r="C581" s="82"/>
      <c r="D581" s="88"/>
      <c r="E581" s="95"/>
      <c r="F581" s="95"/>
      <c r="G581"/>
      <c r="H581" s="88"/>
      <c r="I581" s="88"/>
      <c r="J581" s="88"/>
      <c r="K581" s="88"/>
      <c r="L581" s="88"/>
      <c r="M581"/>
      <c r="N581"/>
      <c r="O581"/>
      <c r="P581"/>
      <c r="Q581" s="88"/>
      <c r="R581" s="122"/>
      <c r="S581" s="122"/>
      <c r="T581"/>
      <c r="V581"/>
      <c r="W581" s="95"/>
      <c r="X581"/>
    </row>
    <row r="582" spans="2:24" s="120" customFormat="1">
      <c r="B582" s="81"/>
      <c r="C582" s="82"/>
      <c r="D582" s="88"/>
      <c r="E582" s="95"/>
      <c r="F582" s="95"/>
      <c r="G582"/>
      <c r="H582" s="88"/>
      <c r="I582" s="88"/>
      <c r="J582" s="88"/>
      <c r="K582" s="88"/>
      <c r="L582" s="88"/>
      <c r="M582"/>
      <c r="N582"/>
      <c r="O582"/>
      <c r="P582"/>
      <c r="Q582" s="88"/>
      <c r="R582" s="122"/>
      <c r="S582" s="122"/>
      <c r="T582"/>
      <c r="V582"/>
      <c r="W582" s="95"/>
      <c r="X582"/>
    </row>
    <row r="583" spans="2:24" s="120" customFormat="1">
      <c r="B583" s="81"/>
      <c r="C583" s="82"/>
      <c r="D583" s="88"/>
      <c r="E583" s="95"/>
      <c r="F583" s="95"/>
      <c r="G583"/>
      <c r="H583" s="88"/>
      <c r="I583" s="88"/>
      <c r="J583" s="88"/>
      <c r="K583" s="88"/>
      <c r="L583" s="88"/>
      <c r="M583"/>
      <c r="N583"/>
      <c r="O583"/>
      <c r="P583"/>
      <c r="Q583" s="88"/>
      <c r="R583" s="122"/>
      <c r="S583" s="122"/>
      <c r="T583"/>
      <c r="V583"/>
      <c r="W583" s="95"/>
      <c r="X583"/>
    </row>
    <row r="584" spans="2:24" s="120" customFormat="1">
      <c r="B584" s="81"/>
      <c r="C584" s="82"/>
      <c r="D584" s="88"/>
      <c r="E584" s="95"/>
      <c r="F584" s="95"/>
      <c r="G584"/>
      <c r="H584" s="88"/>
      <c r="I584" s="88"/>
      <c r="J584" s="88"/>
      <c r="K584" s="88"/>
      <c r="L584" s="88"/>
      <c r="M584"/>
      <c r="N584"/>
      <c r="O584"/>
      <c r="P584"/>
      <c r="Q584" s="88"/>
      <c r="R584" s="122"/>
      <c r="S584" s="122"/>
      <c r="T584"/>
      <c r="V584"/>
      <c r="W584" s="95"/>
      <c r="X584"/>
    </row>
    <row r="585" spans="2:24" s="120" customFormat="1">
      <c r="B585" s="81"/>
      <c r="C585" s="82"/>
      <c r="D585" s="88"/>
      <c r="E585" s="95"/>
      <c r="F585" s="95"/>
      <c r="G585"/>
      <c r="H585" s="88"/>
      <c r="I585" s="88"/>
      <c r="J585" s="88"/>
      <c r="K585" s="88"/>
      <c r="L585" s="88"/>
      <c r="M585"/>
      <c r="N585"/>
      <c r="O585"/>
      <c r="P585"/>
      <c r="Q585" s="88"/>
      <c r="R585" s="122"/>
      <c r="S585" s="122"/>
      <c r="T585"/>
      <c r="V585"/>
      <c r="W585" s="95"/>
      <c r="X585"/>
    </row>
    <row r="586" spans="2:24" s="120" customFormat="1">
      <c r="B586" s="81"/>
      <c r="C586" s="82"/>
      <c r="D586" s="88"/>
      <c r="E586" s="95"/>
      <c r="F586" s="95"/>
      <c r="G586"/>
      <c r="H586" s="88"/>
      <c r="I586" s="88"/>
      <c r="J586" s="88"/>
      <c r="K586" s="88"/>
      <c r="L586" s="88"/>
      <c r="M586"/>
      <c r="N586"/>
      <c r="O586"/>
      <c r="P586"/>
      <c r="Q586" s="88"/>
      <c r="R586" s="122"/>
      <c r="S586" s="122"/>
      <c r="T586"/>
      <c r="V586"/>
      <c r="W586" s="95"/>
      <c r="X586"/>
    </row>
    <row r="587" spans="2:24" s="120" customFormat="1">
      <c r="B587" s="81"/>
      <c r="C587" s="82"/>
      <c r="D587" s="88"/>
      <c r="E587" s="95"/>
      <c r="F587" s="95"/>
      <c r="G587"/>
      <c r="H587" s="88"/>
      <c r="I587" s="88"/>
      <c r="J587" s="88"/>
      <c r="K587" s="88"/>
      <c r="L587" s="88"/>
      <c r="M587"/>
      <c r="N587"/>
      <c r="O587"/>
      <c r="P587"/>
      <c r="Q587" s="88"/>
      <c r="R587" s="122"/>
      <c r="S587" s="122"/>
      <c r="T587"/>
      <c r="V587"/>
      <c r="W587" s="95"/>
      <c r="X587"/>
    </row>
    <row r="588" spans="2:24" s="120" customFormat="1">
      <c r="B588" s="81"/>
      <c r="C588" s="82"/>
      <c r="D588" s="88"/>
      <c r="E588" s="95"/>
      <c r="F588" s="95"/>
      <c r="G588"/>
      <c r="H588" s="88"/>
      <c r="I588" s="88"/>
      <c r="J588" s="88"/>
      <c r="K588" s="88"/>
      <c r="L588" s="88"/>
      <c r="M588"/>
      <c r="N588"/>
      <c r="O588"/>
      <c r="P588"/>
      <c r="Q588" s="88"/>
      <c r="R588" s="122"/>
      <c r="S588" s="122"/>
      <c r="T588"/>
      <c r="V588"/>
      <c r="W588" s="95"/>
      <c r="X588"/>
    </row>
    <row r="589" spans="2:24" s="120" customFormat="1">
      <c r="B589" s="81"/>
      <c r="C589" s="82"/>
      <c r="D589" s="88"/>
      <c r="E589" s="95"/>
      <c r="F589" s="95"/>
      <c r="G589"/>
      <c r="H589" s="88"/>
      <c r="I589" s="88"/>
      <c r="J589" s="88"/>
      <c r="K589" s="88"/>
      <c r="L589" s="88"/>
      <c r="M589"/>
      <c r="N589"/>
      <c r="O589"/>
      <c r="P589"/>
      <c r="Q589" s="88"/>
      <c r="R589" s="122"/>
      <c r="S589" s="122"/>
      <c r="T589"/>
      <c r="V589"/>
      <c r="W589" s="95"/>
      <c r="X589"/>
    </row>
    <row r="590" spans="2:24" s="120" customFormat="1">
      <c r="B590" s="81"/>
      <c r="C590" s="82"/>
      <c r="D590" s="88"/>
      <c r="E590" s="95"/>
      <c r="F590" s="95"/>
      <c r="G590"/>
      <c r="H590" s="88"/>
      <c r="I590" s="88"/>
      <c r="J590" s="88"/>
      <c r="K590" s="88"/>
      <c r="L590" s="88"/>
      <c r="M590"/>
      <c r="N590"/>
      <c r="O590"/>
      <c r="P590"/>
      <c r="Q590" s="88"/>
      <c r="R590" s="122"/>
      <c r="S590" s="122"/>
      <c r="T590"/>
      <c r="V590"/>
      <c r="W590" s="95"/>
      <c r="X590"/>
    </row>
    <row r="591" spans="2:24" s="120" customFormat="1">
      <c r="B591" s="81"/>
      <c r="C591" s="82"/>
      <c r="D591" s="88"/>
      <c r="E591" s="95"/>
      <c r="F591" s="95"/>
      <c r="G591"/>
      <c r="H591" s="88"/>
      <c r="I591" s="88"/>
      <c r="J591" s="88"/>
      <c r="K591" s="88"/>
      <c r="L591" s="88"/>
      <c r="M591"/>
      <c r="N591"/>
      <c r="O591"/>
      <c r="P591"/>
      <c r="Q591" s="88"/>
      <c r="R591" s="122"/>
      <c r="S591" s="122"/>
      <c r="T591"/>
      <c r="V591"/>
      <c r="W591" s="95"/>
      <c r="X591"/>
    </row>
    <row r="592" spans="2:24" s="120" customFormat="1">
      <c r="B592" s="81"/>
      <c r="C592" s="82"/>
      <c r="D592" s="88"/>
      <c r="E592" s="95"/>
      <c r="F592" s="95"/>
      <c r="G592"/>
      <c r="H592" s="88"/>
      <c r="I592" s="88"/>
      <c r="J592" s="88"/>
      <c r="K592" s="88"/>
      <c r="L592" s="88"/>
      <c r="M592"/>
      <c r="N592"/>
      <c r="O592"/>
      <c r="P592"/>
      <c r="Q592" s="88"/>
      <c r="R592" s="122"/>
      <c r="S592" s="122"/>
      <c r="T592"/>
      <c r="V592"/>
      <c r="W592" s="95"/>
      <c r="X592"/>
    </row>
    <row r="593" spans="2:24" s="120" customFormat="1">
      <c r="B593" s="81"/>
      <c r="C593" s="82"/>
      <c r="D593" s="88"/>
      <c r="E593" s="95"/>
      <c r="F593" s="95"/>
      <c r="G593"/>
      <c r="H593" s="88"/>
      <c r="I593" s="88"/>
      <c r="J593" s="88"/>
      <c r="K593" s="88"/>
      <c r="L593" s="88"/>
      <c r="M593"/>
      <c r="N593"/>
      <c r="O593"/>
      <c r="P593"/>
      <c r="Q593" s="88"/>
      <c r="R593" s="122"/>
      <c r="S593" s="122"/>
      <c r="T593"/>
      <c r="V593"/>
      <c r="W593" s="95"/>
      <c r="X593"/>
    </row>
    <row r="594" spans="2:24" s="120" customFormat="1">
      <c r="B594" s="81"/>
      <c r="C594" s="82"/>
      <c r="D594" s="88"/>
      <c r="E594" s="95"/>
      <c r="F594" s="95"/>
      <c r="G594"/>
      <c r="H594" s="88"/>
      <c r="I594" s="88"/>
      <c r="J594" s="88"/>
      <c r="K594" s="88"/>
      <c r="L594" s="88"/>
      <c r="M594"/>
      <c r="N594"/>
      <c r="O594"/>
      <c r="P594"/>
      <c r="Q594" s="88"/>
      <c r="R594" s="122"/>
      <c r="S594" s="122"/>
      <c r="T594"/>
      <c r="V594"/>
      <c r="W594" s="95"/>
      <c r="X594"/>
    </row>
    <row r="595" spans="2:24" s="120" customFormat="1">
      <c r="B595" s="81"/>
      <c r="C595" s="82"/>
      <c r="D595" s="88"/>
      <c r="E595" s="95"/>
      <c r="F595" s="95"/>
      <c r="G595"/>
      <c r="H595" s="88"/>
      <c r="I595" s="88"/>
      <c r="J595" s="88"/>
      <c r="K595" s="88"/>
      <c r="L595" s="88"/>
      <c r="M595"/>
      <c r="N595"/>
      <c r="O595"/>
      <c r="P595"/>
      <c r="Q595" s="88"/>
      <c r="R595" s="122"/>
      <c r="S595" s="122"/>
      <c r="T595"/>
      <c r="V595"/>
      <c r="W595" s="95"/>
      <c r="X595"/>
    </row>
    <row r="596" spans="2:24" s="120" customFormat="1">
      <c r="B596" s="81"/>
      <c r="C596" s="82"/>
      <c r="D596" s="88"/>
      <c r="E596" s="95"/>
      <c r="F596" s="95"/>
      <c r="G596"/>
      <c r="H596" s="88"/>
      <c r="I596" s="88"/>
      <c r="J596" s="88"/>
      <c r="K596" s="88"/>
      <c r="L596" s="88"/>
      <c r="M596"/>
      <c r="N596"/>
      <c r="O596"/>
      <c r="P596"/>
      <c r="Q596" s="88"/>
      <c r="R596" s="122"/>
      <c r="S596" s="122"/>
      <c r="T596"/>
      <c r="V596"/>
      <c r="W596" s="95"/>
      <c r="X596"/>
    </row>
    <row r="597" spans="2:24" s="120" customFormat="1">
      <c r="B597" s="81"/>
      <c r="C597" s="82"/>
      <c r="D597" s="88"/>
      <c r="E597" s="95"/>
      <c r="F597" s="95"/>
      <c r="G597"/>
      <c r="H597" s="88"/>
      <c r="I597" s="88"/>
      <c r="J597" s="88"/>
      <c r="K597" s="88"/>
      <c r="L597" s="88"/>
      <c r="M597"/>
      <c r="N597"/>
      <c r="O597"/>
      <c r="P597"/>
      <c r="Q597" s="88"/>
      <c r="R597" s="122"/>
      <c r="S597" s="122"/>
      <c r="T597"/>
      <c r="V597"/>
      <c r="W597" s="95"/>
      <c r="X597"/>
    </row>
    <row r="598" spans="2:24" s="120" customFormat="1">
      <c r="B598" s="81"/>
      <c r="C598" s="82"/>
      <c r="D598" s="88"/>
      <c r="E598" s="95"/>
      <c r="F598" s="95"/>
      <c r="G598"/>
      <c r="H598" s="88"/>
      <c r="I598" s="88"/>
      <c r="J598" s="88"/>
      <c r="K598" s="88"/>
      <c r="L598" s="88"/>
      <c r="M598"/>
      <c r="N598"/>
      <c r="O598"/>
      <c r="P598"/>
      <c r="Q598" s="88"/>
      <c r="R598" s="122"/>
      <c r="S598" s="122"/>
      <c r="T598"/>
      <c r="V598"/>
      <c r="W598" s="95"/>
      <c r="X598"/>
    </row>
    <row r="599" spans="2:24" s="120" customFormat="1">
      <c r="B599" s="81"/>
      <c r="C599" s="82"/>
      <c r="D599" s="88"/>
      <c r="E599" s="95"/>
      <c r="F599" s="95"/>
      <c r="G599"/>
      <c r="H599" s="88"/>
      <c r="I599" s="88"/>
      <c r="J599" s="88"/>
      <c r="K599" s="88"/>
      <c r="L599" s="88"/>
      <c r="M599"/>
      <c r="N599"/>
      <c r="O599"/>
      <c r="P599"/>
      <c r="Q599" s="88"/>
      <c r="R599" s="122"/>
      <c r="S599" s="122"/>
      <c r="T599"/>
      <c r="V599"/>
      <c r="W599" s="95"/>
      <c r="X599"/>
    </row>
    <row r="600" spans="2:24" s="120" customFormat="1">
      <c r="B600" s="81"/>
      <c r="C600" s="82"/>
      <c r="D600" s="88"/>
      <c r="E600" s="95"/>
      <c r="F600" s="95"/>
      <c r="G600"/>
      <c r="H600" s="88"/>
      <c r="I600" s="88"/>
      <c r="J600" s="88"/>
      <c r="K600" s="88"/>
      <c r="L600" s="88"/>
      <c r="M600"/>
      <c r="N600"/>
      <c r="O600"/>
      <c r="P600"/>
      <c r="Q600" s="88"/>
      <c r="R600" s="122"/>
      <c r="S600" s="122"/>
      <c r="T600"/>
      <c r="V600"/>
      <c r="W600" s="95"/>
      <c r="X600"/>
    </row>
    <row r="601" spans="2:24" s="120" customFormat="1">
      <c r="B601" s="81"/>
      <c r="C601" s="82"/>
      <c r="D601" s="88"/>
      <c r="E601" s="95"/>
      <c r="F601" s="95"/>
      <c r="G601"/>
      <c r="H601" s="88"/>
      <c r="I601" s="88"/>
      <c r="J601" s="88"/>
      <c r="K601" s="88"/>
      <c r="L601" s="88"/>
      <c r="M601"/>
      <c r="N601"/>
      <c r="O601"/>
      <c r="P601"/>
      <c r="Q601" s="88"/>
      <c r="R601" s="122"/>
      <c r="S601" s="122"/>
      <c r="T601"/>
      <c r="V601"/>
      <c r="W601" s="95"/>
      <c r="X601"/>
    </row>
    <row r="602" spans="2:24" s="120" customFormat="1">
      <c r="B602" s="81"/>
      <c r="C602" s="82"/>
      <c r="D602" s="88"/>
      <c r="E602" s="95"/>
      <c r="F602" s="95"/>
      <c r="G602"/>
      <c r="H602" s="88"/>
      <c r="I602" s="88"/>
      <c r="J602" s="88"/>
      <c r="K602" s="88"/>
      <c r="L602" s="88"/>
      <c r="M602"/>
      <c r="N602"/>
      <c r="O602"/>
      <c r="P602"/>
      <c r="Q602" s="88"/>
      <c r="R602" s="122"/>
      <c r="S602" s="122"/>
      <c r="T602"/>
      <c r="V602"/>
      <c r="W602" s="95"/>
      <c r="X602"/>
    </row>
    <row r="603" spans="2:24" s="120" customFormat="1">
      <c r="B603" s="81"/>
      <c r="C603" s="82"/>
      <c r="D603" s="88"/>
      <c r="E603" s="95"/>
      <c r="F603" s="95"/>
      <c r="G603"/>
      <c r="H603" s="88"/>
      <c r="I603" s="88"/>
      <c r="J603" s="88"/>
      <c r="K603" s="88"/>
      <c r="L603" s="88"/>
      <c r="M603"/>
      <c r="N603"/>
      <c r="O603"/>
      <c r="P603"/>
      <c r="Q603" s="88"/>
      <c r="R603" s="122"/>
      <c r="S603" s="122"/>
      <c r="T603"/>
      <c r="V603"/>
      <c r="W603" s="95"/>
      <c r="X603"/>
    </row>
    <row r="604" spans="2:24" s="120" customFormat="1">
      <c r="B604" s="81"/>
      <c r="C604" s="82"/>
      <c r="D604" s="88"/>
      <c r="E604" s="95"/>
      <c r="F604" s="95"/>
      <c r="G604"/>
      <c r="H604" s="88"/>
      <c r="I604" s="88"/>
      <c r="J604" s="88"/>
      <c r="K604" s="88"/>
      <c r="L604" s="88"/>
      <c r="M604"/>
      <c r="N604"/>
      <c r="O604"/>
      <c r="P604"/>
      <c r="Q604" s="88"/>
      <c r="R604" s="122"/>
      <c r="S604" s="122"/>
      <c r="T604"/>
      <c r="V604"/>
      <c r="W604" s="95"/>
      <c r="X604"/>
    </row>
    <row r="605" spans="2:24" s="120" customFormat="1">
      <c r="B605" s="81"/>
      <c r="C605" s="82"/>
      <c r="D605" s="88"/>
      <c r="E605" s="95"/>
      <c r="F605" s="95"/>
      <c r="G605"/>
      <c r="H605" s="88"/>
      <c r="I605" s="88"/>
      <c r="J605" s="88"/>
      <c r="K605" s="88"/>
      <c r="L605" s="88"/>
      <c r="M605"/>
      <c r="N605"/>
      <c r="O605"/>
      <c r="P605"/>
      <c r="Q605" s="88"/>
      <c r="R605" s="122"/>
      <c r="S605" s="122"/>
      <c r="T605"/>
      <c r="V605"/>
      <c r="W605" s="95"/>
      <c r="X605"/>
    </row>
    <row r="606" spans="2:24" s="120" customFormat="1">
      <c r="B606" s="81"/>
      <c r="C606" s="82"/>
      <c r="D606" s="88"/>
      <c r="E606" s="95"/>
      <c r="F606" s="95"/>
      <c r="G606"/>
      <c r="H606" s="88"/>
      <c r="I606" s="88"/>
      <c r="J606" s="88"/>
      <c r="K606" s="88"/>
      <c r="L606" s="88"/>
      <c r="M606"/>
      <c r="N606"/>
      <c r="O606"/>
      <c r="P606"/>
      <c r="Q606" s="88"/>
      <c r="R606" s="122"/>
      <c r="S606" s="122"/>
      <c r="T606"/>
      <c r="V606"/>
      <c r="W606" s="95"/>
      <c r="X606"/>
    </row>
    <row r="607" spans="2:24" s="120" customFormat="1">
      <c r="B607" s="81"/>
      <c r="C607" s="82"/>
      <c r="D607" s="88"/>
      <c r="E607" s="95"/>
      <c r="F607" s="95"/>
      <c r="G607"/>
      <c r="H607" s="88"/>
      <c r="I607" s="88"/>
      <c r="J607" s="88"/>
      <c r="K607" s="88"/>
      <c r="L607" s="88"/>
      <c r="M607"/>
      <c r="N607"/>
      <c r="O607"/>
      <c r="P607"/>
      <c r="Q607" s="88"/>
      <c r="R607" s="122"/>
      <c r="S607" s="122"/>
      <c r="T607"/>
      <c r="V607"/>
      <c r="W607" s="95"/>
      <c r="X607"/>
    </row>
    <row r="608" spans="2:24" s="120" customFormat="1">
      <c r="B608" s="81"/>
      <c r="C608" s="82"/>
      <c r="D608" s="88"/>
      <c r="E608" s="95"/>
      <c r="F608" s="95"/>
      <c r="G608"/>
      <c r="H608" s="88"/>
      <c r="I608" s="88"/>
      <c r="J608" s="88"/>
      <c r="K608" s="88"/>
      <c r="L608" s="88"/>
      <c r="M608"/>
      <c r="N608"/>
      <c r="O608"/>
      <c r="P608"/>
      <c r="Q608" s="88"/>
      <c r="R608" s="122"/>
      <c r="S608" s="122"/>
      <c r="T608"/>
      <c r="V608"/>
      <c r="W608" s="95"/>
      <c r="X608"/>
    </row>
    <row r="609" spans="2:24" s="120" customFormat="1">
      <c r="B609" s="81"/>
      <c r="C609" s="82"/>
      <c r="D609" s="88"/>
      <c r="E609" s="95"/>
      <c r="F609" s="95"/>
      <c r="G609"/>
      <c r="H609" s="88"/>
      <c r="I609" s="88"/>
      <c r="J609" s="88"/>
      <c r="K609" s="88"/>
      <c r="L609" s="88"/>
      <c r="M609"/>
      <c r="N609"/>
      <c r="O609"/>
      <c r="P609"/>
      <c r="Q609" s="88"/>
      <c r="R609" s="122"/>
      <c r="S609" s="122"/>
      <c r="T609"/>
      <c r="V609"/>
      <c r="W609" s="95"/>
      <c r="X609"/>
    </row>
    <row r="610" spans="2:24" s="120" customFormat="1">
      <c r="B610" s="81"/>
      <c r="C610" s="82"/>
      <c r="D610" s="88"/>
      <c r="E610" s="95"/>
      <c r="F610" s="95"/>
      <c r="G610"/>
      <c r="H610" s="88"/>
      <c r="I610" s="88"/>
      <c r="J610" s="88"/>
      <c r="K610" s="88"/>
      <c r="L610" s="88"/>
      <c r="M610"/>
      <c r="N610"/>
      <c r="O610"/>
      <c r="P610"/>
      <c r="Q610" s="88"/>
      <c r="R610" s="122"/>
      <c r="S610" s="122"/>
      <c r="T610"/>
      <c r="V610"/>
      <c r="W610" s="95"/>
      <c r="X610"/>
    </row>
    <row r="611" spans="2:24" s="120" customFormat="1">
      <c r="B611" s="81"/>
      <c r="C611" s="82"/>
      <c r="D611" s="88"/>
      <c r="E611" s="95"/>
      <c r="F611" s="95"/>
      <c r="G611"/>
      <c r="H611" s="88"/>
      <c r="I611" s="88"/>
      <c r="J611" s="88"/>
      <c r="K611" s="88"/>
      <c r="L611" s="88"/>
      <c r="M611"/>
      <c r="N611"/>
      <c r="O611"/>
      <c r="P611"/>
      <c r="Q611" s="88"/>
      <c r="R611" s="122"/>
      <c r="S611" s="122"/>
      <c r="T611"/>
      <c r="V611"/>
      <c r="W611" s="95"/>
      <c r="X611"/>
    </row>
    <row r="612" spans="2:24" s="120" customFormat="1">
      <c r="B612" s="81"/>
      <c r="C612" s="82"/>
      <c r="D612" s="88"/>
      <c r="E612" s="95"/>
      <c r="F612" s="95"/>
      <c r="G612"/>
      <c r="H612" s="88"/>
      <c r="I612" s="88"/>
      <c r="J612" s="88"/>
      <c r="K612" s="88"/>
      <c r="L612" s="88"/>
      <c r="M612"/>
      <c r="N612"/>
      <c r="O612"/>
      <c r="P612"/>
      <c r="Q612" s="88"/>
      <c r="R612" s="122"/>
      <c r="S612" s="122"/>
      <c r="T612"/>
      <c r="V612"/>
      <c r="W612" s="95"/>
      <c r="X612"/>
    </row>
    <row r="613" spans="2:24" s="120" customFormat="1">
      <c r="B613" s="81"/>
      <c r="C613" s="82"/>
      <c r="D613" s="88"/>
      <c r="E613" s="95"/>
      <c r="F613" s="95"/>
      <c r="G613"/>
      <c r="H613" s="88"/>
      <c r="I613" s="88"/>
      <c r="J613" s="88"/>
      <c r="K613" s="88"/>
      <c r="L613" s="88"/>
      <c r="M613"/>
      <c r="N613"/>
      <c r="O613"/>
      <c r="P613"/>
      <c r="Q613" s="88"/>
      <c r="R613" s="122"/>
      <c r="S613" s="122"/>
      <c r="T613"/>
      <c r="V613"/>
      <c r="W613" s="95"/>
      <c r="X613"/>
    </row>
    <row r="614" spans="2:24" s="120" customFormat="1">
      <c r="B614" s="81"/>
      <c r="C614" s="82"/>
      <c r="D614" s="88"/>
      <c r="E614" s="95"/>
      <c r="F614" s="95"/>
      <c r="G614"/>
      <c r="H614" s="88"/>
      <c r="I614" s="88"/>
      <c r="J614" s="88"/>
      <c r="K614" s="88"/>
      <c r="L614" s="88"/>
      <c r="M614"/>
      <c r="N614"/>
      <c r="O614"/>
      <c r="P614"/>
      <c r="Q614" s="88"/>
      <c r="R614" s="122"/>
      <c r="S614" s="122"/>
      <c r="T614"/>
      <c r="V614"/>
      <c r="W614" s="95"/>
      <c r="X614"/>
    </row>
    <row r="625" spans="1:23" customFormat="1">
      <c r="A625" s="130"/>
      <c r="B625" s="81"/>
      <c r="C625" s="82"/>
      <c r="D625" s="88"/>
      <c r="E625" s="95"/>
      <c r="F625" s="95"/>
      <c r="H625" s="88"/>
      <c r="I625" s="88"/>
      <c r="J625" s="88"/>
      <c r="K625" s="88"/>
      <c r="L625" s="88"/>
      <c r="Q625" s="88"/>
      <c r="R625" s="122"/>
      <c r="S625" s="122"/>
      <c r="U625" s="130"/>
      <c r="W625" s="95"/>
    </row>
    <row r="626" spans="1:23" customFormat="1">
      <c r="A626" s="130"/>
      <c r="B626" s="81"/>
      <c r="C626" s="82"/>
      <c r="D626" s="88"/>
      <c r="E626" s="95"/>
      <c r="F626" s="95"/>
      <c r="H626" s="88"/>
      <c r="I626" s="88"/>
      <c r="J626" s="88"/>
      <c r="K626" s="88"/>
      <c r="L626" s="88"/>
      <c r="Q626" s="88"/>
      <c r="R626" s="122"/>
      <c r="S626" s="122"/>
      <c r="U626" s="130"/>
      <c r="W626" s="95"/>
    </row>
    <row r="627" spans="1:23" customFormat="1" ht="13.2" customHeight="1">
      <c r="A627" s="130"/>
      <c r="B627" s="81"/>
      <c r="C627" s="82"/>
      <c r="D627" s="88"/>
      <c r="E627" s="95"/>
      <c r="F627" s="95"/>
      <c r="H627" s="88"/>
      <c r="I627" s="88"/>
      <c r="J627" s="88"/>
      <c r="K627" s="88"/>
      <c r="L627" s="88"/>
      <c r="Q627" s="88"/>
      <c r="R627" s="122"/>
      <c r="S627" s="122"/>
      <c r="U627" s="130"/>
      <c r="W627" s="95"/>
    </row>
  </sheetData>
  <mergeCells count="4">
    <mergeCell ref="A1:A90"/>
    <mergeCell ref="L92:S92"/>
    <mergeCell ref="F94:G94"/>
    <mergeCell ref="I97:P97"/>
  </mergeCells>
  <conditionalFormatting sqref="W65 W7:W17 W73:W74 W29:W47 W89:W90 E90:F90 W19:W22 W26:W27">
    <cfRule type="cellIs" dxfId="249" priority="250" operator="equal">
      <formula>0</formula>
    </cfRule>
  </conditionalFormatting>
  <conditionalFormatting sqref="I116">
    <cfRule type="cellIs" dxfId="245" priority="233" operator="equal">
      <formula>0</formula>
    </cfRule>
  </conditionalFormatting>
  <conditionalFormatting sqref="K111:L113">
    <cfRule type="cellIs" dxfId="244" priority="241" operator="equal">
      <formula>0</formula>
    </cfRule>
  </conditionalFormatting>
  <conditionalFormatting sqref="J101">
    <cfRule type="cellIs" dxfId="243" priority="246" operator="equal">
      <formula>0</formula>
    </cfRule>
  </conditionalFormatting>
  <conditionalFormatting sqref="M91 J91">
    <cfRule type="cellIs" dxfId="242" priority="245" operator="equal">
      <formula>"""Error, Please Populate Below Off Site Table"""</formula>
    </cfRule>
  </conditionalFormatting>
  <conditionalFormatting sqref="J91">
    <cfRule type="containsText" dxfId="241" priority="244" operator="containsText" text="error, Total does not match table">
      <formula>NOT(ISERROR(SEARCH("error, Total does not match table",J91)))</formula>
    </cfRule>
  </conditionalFormatting>
  <conditionalFormatting sqref="M91">
    <cfRule type="containsText" dxfId="240" priority="243" operator="containsText" text="Error, Please Populate Below Off Site Table">
      <formula>NOT(ISERROR(SEARCH("Error, Please Populate Below Off Site Table",M91)))</formula>
    </cfRule>
  </conditionalFormatting>
  <conditionalFormatting sqref="K101:L110 K114:L115">
    <cfRule type="cellIs" dxfId="239" priority="242" operator="equal">
      <formula>0</formula>
    </cfRule>
  </conditionalFormatting>
  <conditionalFormatting sqref="W89 W65 W7:W17 W73:W74 W29:W47 W19:W22 W26:W27">
    <cfRule type="cellIs" dxfId="237" priority="239" operator="greaterThan">
      <formula>0</formula>
    </cfRule>
  </conditionalFormatting>
  <conditionalFormatting sqref="W61:W63">
    <cfRule type="cellIs" dxfId="235" priority="214" operator="equal">
      <formula>0</formula>
    </cfRule>
  </conditionalFormatting>
  <conditionalFormatting sqref="M91">
    <cfRule type="containsText" dxfId="234" priority="237" operator="containsText" text="Error, Please Populate Below Off Site Table">
      <formula>NOT(ISERROR(SEARCH("Error, Please Populate Below Off Site Table",M91)))</formula>
    </cfRule>
  </conditionalFormatting>
  <conditionalFormatting sqref="J91">
    <cfRule type="containsText" dxfId="233" priority="236" operator="containsText" text="Error, Please Populate Below Off Site Table">
      <formula>NOT(ISERROR(SEARCH("Error, Please Populate Below Off Site Table",J91)))</formula>
    </cfRule>
  </conditionalFormatting>
  <conditionalFormatting sqref="J91">
    <cfRule type="containsText" dxfId="232" priority="235" operator="containsText" text="Error, Please Populate Below Off Site Table">
      <formula>NOT(ISERROR(SEARCH("Error, Please Populate Below Off Site Table",J91)))</formula>
    </cfRule>
  </conditionalFormatting>
  <conditionalFormatting sqref="J116:K116">
    <cfRule type="cellIs" dxfId="231" priority="234" operator="equal">
      <formula>0</formula>
    </cfRule>
  </conditionalFormatting>
  <conditionalFormatting sqref="J117:K117">
    <cfRule type="cellIs" dxfId="230" priority="232" operator="notEqual">
      <formula>0</formula>
    </cfRule>
  </conditionalFormatting>
  <conditionalFormatting sqref="W48:W54">
    <cfRule type="cellIs" dxfId="223" priority="222" operator="equal">
      <formula>0</formula>
    </cfRule>
  </conditionalFormatting>
  <conditionalFormatting sqref="W88">
    <cfRule type="cellIs" dxfId="222" priority="225" operator="equal">
      <formula>0</formula>
    </cfRule>
  </conditionalFormatting>
  <conditionalFormatting sqref="W88">
    <cfRule type="cellIs" dxfId="220" priority="223" operator="greaterThan">
      <formula>0</formula>
    </cfRule>
  </conditionalFormatting>
  <conditionalFormatting sqref="W48:W54">
    <cfRule type="cellIs" dxfId="219" priority="221" operator="greaterThan">
      <formula>0</formula>
    </cfRule>
  </conditionalFormatting>
  <conditionalFormatting sqref="W55:W59 W64">
    <cfRule type="cellIs" dxfId="218" priority="220" operator="equal">
      <formula>0</formula>
    </cfRule>
  </conditionalFormatting>
  <conditionalFormatting sqref="W55:W59 W64">
    <cfRule type="cellIs" dxfId="216" priority="218" operator="greaterThan">
      <formula>0</formula>
    </cfRule>
  </conditionalFormatting>
  <conditionalFormatting sqref="W75:W82">
    <cfRule type="cellIs" dxfId="215" priority="217" operator="equal">
      <formula>0</formula>
    </cfRule>
  </conditionalFormatting>
  <conditionalFormatting sqref="W75:W82">
    <cfRule type="cellIs" dxfId="213" priority="215" operator="greaterThan">
      <formula>0</formula>
    </cfRule>
  </conditionalFormatting>
  <conditionalFormatting sqref="W61:W63">
    <cfRule type="cellIs" dxfId="211" priority="212" operator="greaterThan">
      <formula>0</formula>
    </cfRule>
  </conditionalFormatting>
  <conditionalFormatting sqref="W66:W72">
    <cfRule type="cellIs" dxfId="210" priority="211" operator="equal">
      <formula>0</formula>
    </cfRule>
  </conditionalFormatting>
  <conditionalFormatting sqref="W66:W72">
    <cfRule type="cellIs" dxfId="208" priority="209" operator="greaterThan">
      <formula>0</formula>
    </cfRule>
  </conditionalFormatting>
  <conditionalFormatting sqref="W2:W6">
    <cfRule type="cellIs" dxfId="207" priority="208" operator="equal">
      <formula>0</formula>
    </cfRule>
  </conditionalFormatting>
  <conditionalFormatting sqref="W2:W6">
    <cfRule type="cellIs" dxfId="205" priority="206" operator="greaterThan">
      <formula>0</formula>
    </cfRule>
  </conditionalFormatting>
  <conditionalFormatting sqref="W83:W84 W86:W87">
    <cfRule type="cellIs" dxfId="204" priority="205" operator="equal">
      <formula>0</formula>
    </cfRule>
  </conditionalFormatting>
  <conditionalFormatting sqref="W83:W84 W86:W87">
    <cfRule type="cellIs" dxfId="202" priority="203" operator="greaterThan">
      <formula>0</formula>
    </cfRule>
  </conditionalFormatting>
  <conditionalFormatting sqref="W28">
    <cfRule type="cellIs" dxfId="201" priority="202" operator="equal">
      <formula>0</formula>
    </cfRule>
  </conditionalFormatting>
  <conditionalFormatting sqref="W28">
    <cfRule type="cellIs" dxfId="199" priority="200" operator="greaterThan">
      <formula>0</formula>
    </cfRule>
  </conditionalFormatting>
  <conditionalFormatting sqref="D90">
    <cfRule type="cellIs" dxfId="198" priority="199" operator="equal">
      <formula>0</formula>
    </cfRule>
  </conditionalFormatting>
  <conditionalFormatting sqref="C90">
    <cfRule type="cellIs" dxfId="197" priority="198" operator="equal">
      <formula>0</formula>
    </cfRule>
  </conditionalFormatting>
  <conditionalFormatting sqref="B90">
    <cfRule type="cellIs" dxfId="196" priority="197" operator="equal">
      <formula>0</formula>
    </cfRule>
  </conditionalFormatting>
  <conditionalFormatting sqref="W18">
    <cfRule type="cellIs" dxfId="195" priority="196" operator="equal">
      <formula>0</formula>
    </cfRule>
  </conditionalFormatting>
  <conditionalFormatting sqref="W18">
    <cfRule type="cellIs" dxfId="193" priority="194" operator="greaterThan">
      <formula>0</formula>
    </cfRule>
  </conditionalFormatting>
  <conditionalFormatting sqref="W23:W24">
    <cfRule type="cellIs" dxfId="192" priority="193" operator="equal">
      <formula>0</formula>
    </cfRule>
  </conditionalFormatting>
  <conditionalFormatting sqref="W23:W24">
    <cfRule type="cellIs" dxfId="190" priority="191" operator="greaterThan">
      <formula>0</formula>
    </cfRule>
  </conditionalFormatting>
  <conditionalFormatting sqref="W25">
    <cfRule type="cellIs" dxfId="189" priority="190" operator="equal">
      <formula>0</formula>
    </cfRule>
  </conditionalFormatting>
  <conditionalFormatting sqref="W25">
    <cfRule type="cellIs" dxfId="187" priority="188" operator="greaterThan">
      <formula>0</formula>
    </cfRule>
  </conditionalFormatting>
  <conditionalFormatting sqref="W60">
    <cfRule type="cellIs" dxfId="186" priority="187" operator="equal">
      <formula>0</formula>
    </cfRule>
  </conditionalFormatting>
  <conditionalFormatting sqref="W60">
    <cfRule type="cellIs" dxfId="184" priority="185" operator="greaterThan">
      <formula>0</formula>
    </cfRule>
  </conditionalFormatting>
  <conditionalFormatting sqref="W85">
    <cfRule type="cellIs" dxfId="183" priority="184" operator="equal">
      <formula>0</formula>
    </cfRule>
  </conditionalFormatting>
  <conditionalFormatting sqref="W85">
    <cfRule type="cellIs" dxfId="181" priority="182" operator="greaterThan">
      <formula>0</formula>
    </cfRule>
  </conditionalFormatting>
  <conditionalFormatting sqref="E31:F31 E89 E65:F65 E32:E38 E41:F41">
    <cfRule type="cellIs" dxfId="180" priority="181" operator="equal">
      <formula>0</formula>
    </cfRule>
  </conditionalFormatting>
  <conditionalFormatting sqref="E12:F12 E20:F20 E13:E18 E89 E65:F65 E32:E38 E27:F27 E31:F31 E22:E25 E41:F41">
    <cfRule type="cellIs" dxfId="179" priority="180" operator="greaterThan">
      <formula>0</formula>
    </cfRule>
  </conditionalFormatting>
  <conditionalFormatting sqref="E59:E61">
    <cfRule type="cellIs" dxfId="178" priority="167" operator="equal">
      <formula>0</formula>
    </cfRule>
  </conditionalFormatting>
  <conditionalFormatting sqref="E48:F48 E49:E51">
    <cfRule type="cellIs" dxfId="177" priority="173" operator="equal">
      <formula>0</formula>
    </cfRule>
  </conditionalFormatting>
  <conditionalFormatting sqref="E7:F7">
    <cfRule type="cellIs" dxfId="176" priority="179" operator="equal">
      <formula>0</formula>
    </cfRule>
  </conditionalFormatting>
  <conditionalFormatting sqref="E12:F12 E13:E18">
    <cfRule type="cellIs" dxfId="175" priority="178" operator="equal">
      <formula>0</formula>
    </cfRule>
  </conditionalFormatting>
  <conditionalFormatting sqref="E20:F20 E27:F27 E22:E25">
    <cfRule type="cellIs" dxfId="174" priority="177" operator="equal">
      <formula>0</formula>
    </cfRule>
  </conditionalFormatting>
  <conditionalFormatting sqref="E7:F7">
    <cfRule type="cellIs" dxfId="173" priority="176" operator="greaterThan">
      <formula>0</formula>
    </cfRule>
  </conditionalFormatting>
  <conditionalFormatting sqref="F88">
    <cfRule type="cellIs" dxfId="172" priority="175" operator="equal">
      <formula>0</formula>
    </cfRule>
  </conditionalFormatting>
  <conditionalFormatting sqref="E58">
    <cfRule type="cellIs" dxfId="171" priority="161" operator="equal">
      <formula>0</formula>
    </cfRule>
  </conditionalFormatting>
  <conditionalFormatting sqref="F88">
    <cfRule type="cellIs" dxfId="170" priority="174" operator="greaterThan">
      <formula>0</formula>
    </cfRule>
  </conditionalFormatting>
  <conditionalFormatting sqref="E57">
    <cfRule type="cellIs" dxfId="169" priority="165" operator="equal">
      <formula>0</formula>
    </cfRule>
  </conditionalFormatting>
  <conditionalFormatting sqref="E48:F48 E49:E51">
    <cfRule type="cellIs" dxfId="168" priority="172" operator="greaterThan">
      <formula>0</formula>
    </cfRule>
  </conditionalFormatting>
  <conditionalFormatting sqref="E55:F55 E58:E59 F64">
    <cfRule type="cellIs" dxfId="167" priority="171" operator="equal">
      <formula>0</formula>
    </cfRule>
  </conditionalFormatting>
  <conditionalFormatting sqref="E55:F55 E58:E59 F64">
    <cfRule type="cellIs" dxfId="166" priority="170" operator="greaterThan">
      <formula>0</formula>
    </cfRule>
  </conditionalFormatting>
  <conditionalFormatting sqref="E75:F75 E76:E80">
    <cfRule type="cellIs" dxfId="165" priority="169" operator="equal">
      <formula>0</formula>
    </cfRule>
  </conditionalFormatting>
  <conditionalFormatting sqref="E75:F75 E76:E80">
    <cfRule type="cellIs" dxfId="164" priority="168" operator="greaterThan">
      <formula>0</formula>
    </cfRule>
  </conditionalFormatting>
  <conditionalFormatting sqref="E59:E61">
    <cfRule type="cellIs" dxfId="163" priority="166" operator="greaterThan">
      <formula>0</formula>
    </cfRule>
  </conditionalFormatting>
  <conditionalFormatting sqref="E57">
    <cfRule type="cellIs" dxfId="162" priority="164" operator="greaterThan">
      <formula>0</formula>
    </cfRule>
  </conditionalFormatting>
  <conditionalFormatting sqref="E57">
    <cfRule type="cellIs" dxfId="161" priority="163" operator="equal">
      <formula>0</formula>
    </cfRule>
  </conditionalFormatting>
  <conditionalFormatting sqref="E57">
    <cfRule type="cellIs" dxfId="160" priority="162" operator="greaterThan">
      <formula>0</formula>
    </cfRule>
  </conditionalFormatting>
  <conditionalFormatting sqref="E58">
    <cfRule type="cellIs" dxfId="159" priority="160" operator="greaterThan">
      <formula>0</formula>
    </cfRule>
  </conditionalFormatting>
  <conditionalFormatting sqref="E56">
    <cfRule type="cellIs" dxfId="158" priority="159" operator="equal">
      <formula>0</formula>
    </cfRule>
  </conditionalFormatting>
  <conditionalFormatting sqref="E56">
    <cfRule type="cellIs" dxfId="157" priority="158" operator="greaterThan">
      <formula>0</formula>
    </cfRule>
  </conditionalFormatting>
  <conditionalFormatting sqref="E61">
    <cfRule type="cellIs" dxfId="156" priority="157" operator="equal">
      <formula>0</formula>
    </cfRule>
  </conditionalFormatting>
  <conditionalFormatting sqref="E61">
    <cfRule type="cellIs" dxfId="155" priority="156" operator="greaterThan">
      <formula>0</formula>
    </cfRule>
  </conditionalFormatting>
  <conditionalFormatting sqref="E52">
    <cfRule type="cellIs" dxfId="154" priority="155" operator="equal">
      <formula>0</formula>
    </cfRule>
  </conditionalFormatting>
  <conditionalFormatting sqref="E52">
    <cfRule type="cellIs" dxfId="153" priority="154" operator="greaterThan">
      <formula>0</formula>
    </cfRule>
  </conditionalFormatting>
  <conditionalFormatting sqref="E66:E72">
    <cfRule type="cellIs" dxfId="152" priority="153" operator="equal">
      <formula>0</formula>
    </cfRule>
  </conditionalFormatting>
  <conditionalFormatting sqref="E66:E72">
    <cfRule type="cellIs" dxfId="151" priority="152" operator="greaterThan">
      <formula>0</formula>
    </cfRule>
  </conditionalFormatting>
  <conditionalFormatting sqref="E42:E44">
    <cfRule type="cellIs" dxfId="150" priority="151" operator="equal">
      <formula>0</formula>
    </cfRule>
  </conditionalFormatting>
  <conditionalFormatting sqref="E42:E44">
    <cfRule type="cellIs" dxfId="149" priority="150" operator="greaterThan">
      <formula>0</formula>
    </cfRule>
  </conditionalFormatting>
  <conditionalFormatting sqref="E45">
    <cfRule type="cellIs" dxfId="148" priority="149" operator="equal">
      <formula>0</formula>
    </cfRule>
  </conditionalFormatting>
  <conditionalFormatting sqref="E45">
    <cfRule type="cellIs" dxfId="147" priority="148" operator="greaterThan">
      <formula>0</formula>
    </cfRule>
  </conditionalFormatting>
  <conditionalFormatting sqref="E84">
    <cfRule type="cellIs" dxfId="146" priority="143" operator="equal">
      <formula>0</formula>
    </cfRule>
  </conditionalFormatting>
  <conditionalFormatting sqref="E2:F2">
    <cfRule type="cellIs" dxfId="145" priority="147" operator="equal">
      <formula>0</formula>
    </cfRule>
  </conditionalFormatting>
  <conditionalFormatting sqref="E2:F2">
    <cfRule type="cellIs" dxfId="144" priority="146" operator="greaterThan">
      <formula>0</formula>
    </cfRule>
  </conditionalFormatting>
  <conditionalFormatting sqref="E83:F83">
    <cfRule type="cellIs" dxfId="143" priority="145" operator="equal">
      <formula>0</formula>
    </cfRule>
  </conditionalFormatting>
  <conditionalFormatting sqref="E83:F83">
    <cfRule type="cellIs" dxfId="142" priority="144" operator="greaterThan">
      <formula>0</formula>
    </cfRule>
  </conditionalFormatting>
  <conditionalFormatting sqref="E84">
    <cfRule type="cellIs" dxfId="141" priority="142" operator="greaterThan">
      <formula>0</formula>
    </cfRule>
  </conditionalFormatting>
  <conditionalFormatting sqref="E22">
    <cfRule type="cellIs" dxfId="140" priority="141" operator="equal">
      <formula>0</formula>
    </cfRule>
  </conditionalFormatting>
  <conditionalFormatting sqref="E26:F26">
    <cfRule type="cellIs" dxfId="139" priority="140" operator="greaterThan">
      <formula>0</formula>
    </cfRule>
  </conditionalFormatting>
  <conditionalFormatting sqref="E26:F26">
    <cfRule type="cellIs" dxfId="138" priority="139" operator="equal">
      <formula>0</formula>
    </cfRule>
  </conditionalFormatting>
  <conditionalFormatting sqref="E27">
    <cfRule type="cellIs" dxfId="137" priority="138" operator="equal">
      <formula>0</formula>
    </cfRule>
  </conditionalFormatting>
  <conditionalFormatting sqref="E28">
    <cfRule type="cellIs" dxfId="136" priority="137" operator="greaterThan">
      <formula>0</formula>
    </cfRule>
  </conditionalFormatting>
  <conditionalFormatting sqref="E28">
    <cfRule type="cellIs" dxfId="135" priority="136" operator="equal">
      <formula>0</formula>
    </cfRule>
  </conditionalFormatting>
  <conditionalFormatting sqref="E21">
    <cfRule type="cellIs" dxfId="134" priority="135" operator="equal">
      <formula>0</formula>
    </cfRule>
  </conditionalFormatting>
  <conditionalFormatting sqref="E21">
    <cfRule type="cellIs" dxfId="133" priority="134" operator="greaterThan">
      <formula>0</formula>
    </cfRule>
  </conditionalFormatting>
  <conditionalFormatting sqref="F29">
    <cfRule type="cellIs" dxfId="132" priority="132" operator="equal">
      <formula>0</formula>
    </cfRule>
  </conditionalFormatting>
  <conditionalFormatting sqref="E85">
    <cfRule type="cellIs" dxfId="131" priority="128" operator="greaterThan">
      <formula>0</formula>
    </cfRule>
  </conditionalFormatting>
  <conditionalFormatting sqref="F29">
    <cfRule type="cellIs" dxfId="130" priority="133" operator="greaterThan">
      <formula>0</formula>
    </cfRule>
  </conditionalFormatting>
  <conditionalFormatting sqref="E85">
    <cfRule type="cellIs" dxfId="129" priority="131" operator="equal">
      <formula>0</formula>
    </cfRule>
  </conditionalFormatting>
  <conditionalFormatting sqref="E85">
    <cfRule type="cellIs" dxfId="128" priority="130" operator="greaterThan">
      <formula>0</formula>
    </cfRule>
  </conditionalFormatting>
  <conditionalFormatting sqref="E85">
    <cfRule type="cellIs" dxfId="127" priority="129" operator="equal">
      <formula>0</formula>
    </cfRule>
  </conditionalFormatting>
  <conditionalFormatting sqref="E62">
    <cfRule type="cellIs" dxfId="126" priority="127" operator="equal">
      <formula>0</formula>
    </cfRule>
  </conditionalFormatting>
  <conditionalFormatting sqref="E62">
    <cfRule type="cellIs" dxfId="125" priority="126" operator="greaterThan">
      <formula>0</formula>
    </cfRule>
  </conditionalFormatting>
  <conditionalFormatting sqref="H90:J90 L90 U90">
    <cfRule type="cellIs" dxfId="46" priority="47" operator="equal">
      <formula>0</formula>
    </cfRule>
  </conditionalFormatting>
  <conditionalFormatting sqref="Q90 S90">
    <cfRule type="cellIs" dxfId="45" priority="46" operator="equal">
      <formula>0</formula>
    </cfRule>
  </conditionalFormatting>
  <conditionalFormatting sqref="N90:O90">
    <cfRule type="cellIs" dxfId="44" priority="45" operator="equal">
      <formula>0</formula>
    </cfRule>
  </conditionalFormatting>
  <conditionalFormatting sqref="P90">
    <cfRule type="cellIs" dxfId="43" priority="44" operator="equal">
      <formula>0</formula>
    </cfRule>
  </conditionalFormatting>
  <conditionalFormatting sqref="M90">
    <cfRule type="cellIs" dxfId="42" priority="43" operator="equal">
      <formula>0</formula>
    </cfRule>
  </conditionalFormatting>
  <conditionalFormatting sqref="K90">
    <cfRule type="cellIs" dxfId="41" priority="42" operator="equal">
      <formula>0</formula>
    </cfRule>
  </conditionalFormatting>
  <conditionalFormatting sqref="R90">
    <cfRule type="cellIs" dxfId="40" priority="4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c6981cf-ca77-4d25-a722-9ba9d442762a" ContentTypeId="0x01010020B27A3BB4AD4E469BDEA344273B4F22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20B27A3BB4AD4E469BDEA344273B4F220101006B8D27D425505546BF0E0DAB8A7D7CCF" ma:contentTypeVersion="5" ma:contentTypeDescription="" ma:contentTypeScope="" ma:versionID="dd818b81c484cdf05ad4639804a2db13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643474bc921d6aa3ac2580ce8263e345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>ISR-IEU-02037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DECCISRC-214-6858</_dlc_DocId>
    <_dlc_DocIdUrl xmlns="f7e53c2a-c5c2-4bbb-ab47-6d506cb60401">
      <Url>https://edrms.decc.gsi.gov.uk/isr/ieu/DRV/_layouts/15/DocIdRedir.aspx?ID=DECCISRC-214-6858</Url>
      <Description>DECCISRC-214-6858</Description>
    </_dlc_DocIdUrl>
  </documentManagement>
</p:properties>
</file>

<file path=customXml/itemProps1.xml><?xml version="1.0" encoding="utf-8"?>
<ds:datastoreItem xmlns:ds="http://schemas.openxmlformats.org/officeDocument/2006/customXml" ds:itemID="{EF1DE947-134F-4022-9643-8BC22A05A304}"/>
</file>

<file path=customXml/itemProps2.xml><?xml version="1.0" encoding="utf-8"?>
<ds:datastoreItem xmlns:ds="http://schemas.openxmlformats.org/officeDocument/2006/customXml" ds:itemID="{9108EAA7-0E61-4DA7-AD24-CFECA0B55549}"/>
</file>

<file path=customXml/itemProps3.xml><?xml version="1.0" encoding="utf-8"?>
<ds:datastoreItem xmlns:ds="http://schemas.openxmlformats.org/officeDocument/2006/customXml" ds:itemID="{919FB5D4-CDC1-44D2-BD8B-5FDB691072C5}"/>
</file>

<file path=customXml/itemProps4.xml><?xml version="1.0" encoding="utf-8"?>
<ds:datastoreItem xmlns:ds="http://schemas.openxmlformats.org/officeDocument/2006/customXml" ds:itemID="{4D84C5AC-97F4-4F0D-AF6C-28FEC4A5B5A7}"/>
</file>

<file path=customXml/itemProps5.xml><?xml version="1.0" encoding="utf-8"?>
<ds:datastoreItem xmlns:ds="http://schemas.openxmlformats.org/officeDocument/2006/customXml" ds:itemID="{93D04F83-F9AB-437C-A496-8B08ED863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Haulier Data Return</vt:lpstr>
      <vt:lpstr>Company1 Return</vt:lpstr>
      <vt:lpstr>Company2 Return</vt:lpstr>
      <vt:lpstr>Company3 Return</vt:lpstr>
      <vt:lpstr>Aviation Contracts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 Mark (Analysis)</dc:creator>
  <cp:lastModifiedBy>Williams Mark (Analysis)</cp:lastModifiedBy>
  <dcterms:created xsi:type="dcterms:W3CDTF">2017-08-14T07:03:10Z</dcterms:created>
  <dcterms:modified xsi:type="dcterms:W3CDTF">2017-08-14T07:19:23Z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0x01010020B27A3BB4AD4E469BDEA344273B4F220101006B8D27D425505546BF0E0DAB8A7D7CCF</vt:lpwstr>
  </property>
  <property fmtid="{D5CDD505-2E9C-101B-9397-08002B2CF9AE}" pid="3" name="_dlc_DocIdItemGuid">
    <vt:lpwstr>addb87a6-5d58-46b4-ae39-99e3f1a6dfcf</vt:lpwstr>
  </property>
</Properties>
</file>