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R:\PerformanceManagementGroup\Transforming Rehabilitation Programme\Performance Management\Publications\2017-18_Q2\1718_Q2_Publication\Final Version\"/>
    </mc:Choice>
  </mc:AlternateContent>
  <bookViews>
    <workbookView xWindow="0" yWindow="0" windowWidth="19200" windowHeight="7305" tabRatio="888"/>
  </bookViews>
  <sheets>
    <sheet name="Contents" sheetId="4" r:id="rId1"/>
    <sheet name="Notes" sheetId="25" r:id="rId2"/>
    <sheet name="CRC National" sheetId="2" r:id="rId3"/>
    <sheet name="CRC charts" sheetId="26" r:id="rId4"/>
    <sheet name="AM_A" sheetId="27" r:id="rId5"/>
    <sheet name="AM_B" sheetId="28" r:id="rId6"/>
    <sheet name="AM_C" sheetId="29" r:id="rId7"/>
    <sheet name="AM_D" sheetId="30" r:id="rId8"/>
    <sheet name="AM_E" sheetId="31" r:id="rId9"/>
    <sheet name="AM_F" sheetId="32" r:id="rId10"/>
    <sheet name="AM_H" sheetId="33" r:id="rId11"/>
    <sheet name="AM_I" sheetId="34" r:id="rId12"/>
    <sheet name="AM_J" sheetId="35" r:id="rId13"/>
    <sheet name="SLM001" sheetId="36" r:id="rId14"/>
    <sheet name="SLM001R" sheetId="37" r:id="rId15"/>
    <sheet name="SLM002" sheetId="38" r:id="rId16"/>
    <sheet name="SLM002R" sheetId="39" r:id="rId17"/>
    <sheet name="SLM003" sheetId="40" r:id="rId18"/>
    <sheet name="SLM003R" sheetId="41" r:id="rId19"/>
    <sheet name="SLM004" sheetId="42" r:id="rId20"/>
    <sheet name="SLM004R" sheetId="43" r:id="rId21"/>
    <sheet name="SLM005" sheetId="44" r:id="rId22"/>
    <sheet name="SLM006" sheetId="45" r:id="rId23"/>
    <sheet name="SLM006R" sheetId="46" r:id="rId24"/>
    <sheet name="SLM007" sheetId="47" r:id="rId25"/>
    <sheet name="SLM008" sheetId="48" r:id="rId26"/>
    <sheet name="SLM009a" sheetId="49" r:id="rId27"/>
    <sheet name="SLM010" sheetId="50" r:id="rId28"/>
    <sheet name="SLM011" sheetId="51" r:id="rId29"/>
    <sheet name="SLM011R" sheetId="52" r:id="rId30"/>
    <sheet name="SLM013" sheetId="53" r:id="rId31"/>
    <sheet name="SLM015" sheetId="54" r:id="rId32"/>
    <sheet name="SLM016" sheetId="55" r:id="rId33"/>
    <sheet name="SLM017" sheetId="56" r:id="rId34"/>
    <sheet name="SLM018" sheetId="57" r:id="rId35"/>
  </sheets>
  <definedNames>
    <definedName name="NPS_RAG" localSheetId="4">#REF!</definedName>
    <definedName name="NPS_RAG" localSheetId="5">#REF!</definedName>
    <definedName name="NPS_RAG" localSheetId="6">#REF!</definedName>
    <definedName name="NPS_RAG" localSheetId="7">#REF!</definedName>
    <definedName name="NPS_RAG" localSheetId="8">#REF!</definedName>
    <definedName name="NPS_RAG" localSheetId="9">#REF!</definedName>
    <definedName name="NPS_RAG" localSheetId="10">#REF!</definedName>
    <definedName name="NPS_RAG" localSheetId="11">#REF!</definedName>
    <definedName name="NPS_RAG" localSheetId="12">#REF!</definedName>
    <definedName name="NPS_RAG" localSheetId="13">#REF!</definedName>
    <definedName name="NPS_RAG" localSheetId="14">#REF!</definedName>
    <definedName name="NPS_RAG" localSheetId="15">#REF!</definedName>
    <definedName name="NPS_RAG" localSheetId="16">#REF!</definedName>
    <definedName name="NPS_RAG" localSheetId="17">#REF!</definedName>
    <definedName name="NPS_RAG" localSheetId="18">#REF!</definedName>
    <definedName name="NPS_RAG" localSheetId="19">#REF!</definedName>
    <definedName name="NPS_RAG" localSheetId="20">#REF!</definedName>
    <definedName name="NPS_RAG" localSheetId="21">#REF!</definedName>
    <definedName name="NPS_RAG" localSheetId="22">#REF!</definedName>
    <definedName name="NPS_RAG" localSheetId="23">#REF!</definedName>
    <definedName name="NPS_RAG" localSheetId="24">#REF!</definedName>
    <definedName name="NPS_RAG" localSheetId="25">#REF!</definedName>
    <definedName name="NPS_RAG" localSheetId="26">#REF!</definedName>
    <definedName name="NPS_RAG" localSheetId="27">#REF!</definedName>
    <definedName name="NPS_RAG" localSheetId="28">#REF!</definedName>
    <definedName name="NPS_RAG" localSheetId="29">#REF!</definedName>
    <definedName name="NPS_RAG" localSheetId="30">#REF!</definedName>
    <definedName name="NPS_RAG" localSheetId="31">#REF!</definedName>
    <definedName name="NPS_RAG" localSheetId="32">#REF!</definedName>
    <definedName name="NPS_RAG" localSheetId="33">#REF!</definedName>
    <definedName name="NPS_RAG" localSheetId="34">#REF!</definedName>
    <definedName name="NPS_RAG">#REF!</definedName>
    <definedName name="NPS_Regions" localSheetId="4">#REF!</definedName>
    <definedName name="NPS_Regions" localSheetId="5">#REF!</definedName>
    <definedName name="NPS_Regions" localSheetId="6">#REF!</definedName>
    <definedName name="NPS_Regions" localSheetId="7">#REF!</definedName>
    <definedName name="NPS_Regions" localSheetId="8">#REF!</definedName>
    <definedName name="NPS_Regions" localSheetId="9">#REF!</definedName>
    <definedName name="NPS_Regions" localSheetId="10">#REF!</definedName>
    <definedName name="NPS_Regions" localSheetId="11">#REF!</definedName>
    <definedName name="NPS_Regions" localSheetId="12">#REF!</definedName>
    <definedName name="NPS_Regions" localSheetId="13">#REF!</definedName>
    <definedName name="NPS_Regions" localSheetId="14">#REF!</definedName>
    <definedName name="NPS_Regions" localSheetId="15">#REF!</definedName>
    <definedName name="NPS_Regions" localSheetId="16">#REF!</definedName>
    <definedName name="NPS_Regions" localSheetId="17">#REF!</definedName>
    <definedName name="NPS_Regions" localSheetId="18">#REF!</definedName>
    <definedName name="NPS_Regions" localSheetId="19">#REF!</definedName>
    <definedName name="NPS_Regions" localSheetId="20">#REF!</definedName>
    <definedName name="NPS_Regions" localSheetId="21">#REF!</definedName>
    <definedName name="NPS_Regions" localSheetId="22">#REF!</definedName>
    <definedName name="NPS_Regions" localSheetId="23">#REF!</definedName>
    <definedName name="NPS_Regions" localSheetId="24">#REF!</definedName>
    <definedName name="NPS_Regions" localSheetId="25">#REF!</definedName>
    <definedName name="NPS_Regions" localSheetId="26">#REF!</definedName>
    <definedName name="NPS_Regions" localSheetId="27">#REF!</definedName>
    <definedName name="NPS_Regions" localSheetId="28">#REF!</definedName>
    <definedName name="NPS_Regions" localSheetId="29">#REF!</definedName>
    <definedName name="NPS_Regions" localSheetId="30">#REF!</definedName>
    <definedName name="NPS_Regions" localSheetId="31">#REF!</definedName>
    <definedName name="NPS_Regions" localSheetId="32">#REF!</definedName>
    <definedName name="NPS_Regions" localSheetId="33">#REF!</definedName>
    <definedName name="NPS_Regions" localSheetId="34">#REF!</definedName>
    <definedName name="NPS_Regions">#REF!</definedName>
    <definedName name="NPS_SLs" localSheetId="4">#REF!</definedName>
    <definedName name="NPS_SLs" localSheetId="5">#REF!</definedName>
    <definedName name="NPS_SLs" localSheetId="6">#REF!</definedName>
    <definedName name="NPS_SLs" localSheetId="7">#REF!</definedName>
    <definedName name="NPS_SLs" localSheetId="8">#REF!</definedName>
    <definedName name="NPS_SLs" localSheetId="9">#REF!</definedName>
    <definedName name="NPS_SLs" localSheetId="10">#REF!</definedName>
    <definedName name="NPS_SLs" localSheetId="11">#REF!</definedName>
    <definedName name="NPS_SLs" localSheetId="12">#REF!</definedName>
    <definedName name="NPS_SLs" localSheetId="13">#REF!</definedName>
    <definedName name="NPS_SLs" localSheetId="14">#REF!</definedName>
    <definedName name="NPS_SLs" localSheetId="15">#REF!</definedName>
    <definedName name="NPS_SLs" localSheetId="16">#REF!</definedName>
    <definedName name="NPS_SLs" localSheetId="17">#REF!</definedName>
    <definedName name="NPS_SLs" localSheetId="18">#REF!</definedName>
    <definedName name="NPS_SLs" localSheetId="19">#REF!</definedName>
    <definedName name="NPS_SLs" localSheetId="20">#REF!</definedName>
    <definedName name="NPS_SLs" localSheetId="21">#REF!</definedName>
    <definedName name="NPS_SLs" localSheetId="22">#REF!</definedName>
    <definedName name="NPS_SLs" localSheetId="23">#REF!</definedName>
    <definedName name="NPS_SLs" localSheetId="24">#REF!</definedName>
    <definedName name="NPS_SLs" localSheetId="25">#REF!</definedName>
    <definedName name="NPS_SLs" localSheetId="26">#REF!</definedName>
    <definedName name="NPS_SLs" localSheetId="27">#REF!</definedName>
    <definedName name="NPS_SLs" localSheetId="28">#REF!</definedName>
    <definedName name="NPS_SLs" localSheetId="29">#REF!</definedName>
    <definedName name="NPS_SLs" localSheetId="30">#REF!</definedName>
    <definedName name="NPS_SLs" localSheetId="31">#REF!</definedName>
    <definedName name="NPS_SLs" localSheetId="32">#REF!</definedName>
    <definedName name="NPS_SLs" localSheetId="33">#REF!</definedName>
    <definedName name="NPS_SLs" localSheetId="34">#REF!</definedName>
    <definedName name="NPS_SL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 i="26" l="1"/>
  <c r="B45" i="26"/>
  <c r="C6" i="26"/>
  <c r="B42" i="26" l="1"/>
  <c r="Q4" i="2"/>
  <c r="P4" i="2" s="1"/>
  <c r="B43" i="26"/>
  <c r="Q10" i="26"/>
  <c r="C8" i="26"/>
  <c r="T11" i="26"/>
  <c r="B11" i="26"/>
  <c r="U8" i="26"/>
  <c r="W13" i="26"/>
  <c r="Y13" i="26"/>
  <c r="X13" i="26"/>
  <c r="U13" i="26"/>
  <c r="V13" i="26"/>
  <c r="E13" i="26" l="1"/>
  <c r="E12" i="26" s="1"/>
  <c r="E11" i="26" s="1"/>
  <c r="I13" i="26"/>
  <c r="I12" i="26" s="1"/>
  <c r="I11" i="26" s="1"/>
  <c r="M13" i="26"/>
  <c r="M12" i="26" s="1"/>
  <c r="M11" i="26" s="1"/>
  <c r="Q13" i="26"/>
  <c r="Q12" i="26" s="1"/>
  <c r="Q11" i="26" s="1"/>
  <c r="F13" i="26"/>
  <c r="F12" i="26" s="1"/>
  <c r="F11" i="26" s="1"/>
  <c r="J13" i="26"/>
  <c r="J12" i="26" s="1"/>
  <c r="J11" i="26" s="1"/>
  <c r="N13" i="26"/>
  <c r="N12" i="26" s="1"/>
  <c r="N11" i="26" s="1"/>
  <c r="C13" i="26"/>
  <c r="C12" i="26" s="1"/>
  <c r="C11" i="26" s="1"/>
  <c r="G13" i="26"/>
  <c r="G12" i="26" s="1"/>
  <c r="G11" i="26" s="1"/>
  <c r="K13" i="26"/>
  <c r="K12" i="26" s="1"/>
  <c r="K11" i="26" s="1"/>
  <c r="O13" i="26"/>
  <c r="O12" i="26" s="1"/>
  <c r="O11" i="26" s="1"/>
  <c r="D13" i="26"/>
  <c r="D12" i="26" s="1"/>
  <c r="D11" i="26" s="1"/>
  <c r="H13" i="26"/>
  <c r="H12" i="26" s="1"/>
  <c r="H11" i="26" s="1"/>
  <c r="L13" i="26"/>
  <c r="L12" i="26" s="1"/>
  <c r="L11" i="26" s="1"/>
  <c r="P13" i="26"/>
  <c r="P12" i="26" s="1"/>
  <c r="P11" i="26" s="1"/>
  <c r="B44" i="26"/>
  <c r="U12" i="26"/>
  <c r="Y12" i="26"/>
  <c r="V12" i="26"/>
  <c r="W12" i="26"/>
  <c r="X12" i="26"/>
  <c r="O4" i="2"/>
  <c r="O10" i="26"/>
  <c r="P10" i="26"/>
  <c r="W11" i="26"/>
  <c r="Y11" i="26"/>
  <c r="X11" i="26"/>
  <c r="U11" i="26"/>
  <c r="V11" i="26"/>
  <c r="N4" i="2" l="1"/>
  <c r="N10" i="26"/>
  <c r="M4" i="2" l="1"/>
  <c r="M10" i="26"/>
  <c r="L4" i="2" l="1"/>
  <c r="L10" i="26"/>
  <c r="K4" i="2" l="1"/>
  <c r="K10" i="26"/>
  <c r="J4" i="2" l="1"/>
  <c r="J10" i="26"/>
  <c r="I4" i="2" l="1"/>
  <c r="I10" i="26"/>
  <c r="H4" i="2" l="1"/>
  <c r="H10" i="26"/>
  <c r="G4" i="2" l="1"/>
  <c r="G10" i="26"/>
  <c r="F4" i="2" l="1"/>
  <c r="F10" i="26"/>
  <c r="E4" i="2" l="1"/>
  <c r="E10" i="26"/>
  <c r="D4" i="2" l="1"/>
  <c r="C10" i="26" s="1"/>
  <c r="D10" i="26"/>
</calcChain>
</file>

<file path=xl/sharedStrings.xml><?xml version="1.0" encoding="utf-8"?>
<sst xmlns="http://schemas.openxmlformats.org/spreadsheetml/2006/main" count="3078" uniqueCount="364">
  <si>
    <t>Community Performance Quarterly Management Information release</t>
  </si>
  <si>
    <t>Link</t>
  </si>
  <si>
    <t>Table</t>
  </si>
  <si>
    <t>CRC Performance of SCH9 Service Levels by month. England and Wales.</t>
  </si>
  <si>
    <t>Table CNAT:</t>
  </si>
  <si>
    <t>CRC National</t>
  </si>
  <si>
    <t>Table CNAT: CRC Performance of SCH9 Service Levels by month. England and Wales.</t>
  </si>
  <si>
    <t>Symbols and conventions</t>
  </si>
  <si>
    <t>The following symbols have been used throughout the tables in this bulletin:</t>
  </si>
  <si>
    <t xml:space="preserve">.. </t>
  </si>
  <si>
    <t xml:space="preserve">not available </t>
  </si>
  <si>
    <t xml:space="preserve">nil or less than half the final digit shown </t>
  </si>
  <si>
    <t xml:space="preserve">- </t>
  </si>
  <si>
    <t>not applicable or unreliable (less than 30 observations)</t>
  </si>
  <si>
    <t xml:space="preserve">(p) </t>
  </si>
  <si>
    <t xml:space="preserve">Provisional data </t>
  </si>
  <si>
    <t xml:space="preserve">(r) </t>
  </si>
  <si>
    <t xml:space="preserve">Revised data </t>
  </si>
  <si>
    <t>Select CRC area:</t>
  </si>
  <si>
    <t>National (all CRCs)</t>
  </si>
  <si>
    <t>Select Service Level:</t>
  </si>
  <si>
    <t>SCH9 AA</t>
  </si>
  <si>
    <t>Figure CNAT:</t>
  </si>
  <si>
    <t>Figure CB:</t>
  </si>
  <si>
    <t>16/17 Q2</t>
  </si>
  <si>
    <t>16/17 Q3</t>
  </si>
  <si>
    <t>Measure name</t>
  </si>
  <si>
    <t>Sheet name</t>
  </si>
  <si>
    <t>AM_A</t>
  </si>
  <si>
    <t>SCH9 AC</t>
  </si>
  <si>
    <t>AM_C</t>
  </si>
  <si>
    <t>SCH9 AE</t>
  </si>
  <si>
    <t>AM_E</t>
  </si>
  <si>
    <t>SCH9 AF</t>
  </si>
  <si>
    <t>AM_F</t>
  </si>
  <si>
    <t>SCH9 SL001</t>
  </si>
  <si>
    <t>SLM001</t>
  </si>
  <si>
    <t>SCH9 SL002</t>
  </si>
  <si>
    <t>SLM002</t>
  </si>
  <si>
    <t>SCH9 SL003</t>
  </si>
  <si>
    <t>SLM003</t>
  </si>
  <si>
    <t>SCH9 SL004</t>
  </si>
  <si>
    <t>SLM004</t>
  </si>
  <si>
    <t>SCH9 SL005</t>
  </si>
  <si>
    <t>SLM005</t>
  </si>
  <si>
    <t>SCH9 SL006</t>
  </si>
  <si>
    <t>SLM006</t>
  </si>
  <si>
    <t>SCH9 SL007</t>
  </si>
  <si>
    <t>SLM007</t>
  </si>
  <si>
    <t>SCH9 SL008</t>
  </si>
  <si>
    <t>SLM008</t>
  </si>
  <si>
    <t>SCH9 SL009a</t>
  </si>
  <si>
    <t>SLM009a</t>
  </si>
  <si>
    <t>SCH9 SL010</t>
  </si>
  <si>
    <t>SLM010</t>
  </si>
  <si>
    <t>SCH9 SL011</t>
  </si>
  <si>
    <t>SLM011</t>
  </si>
  <si>
    <t>SCH9 SL013</t>
  </si>
  <si>
    <t>SLM013</t>
  </si>
  <si>
    <t>SCH9 SL015</t>
  </si>
  <si>
    <t>SLM015</t>
  </si>
  <si>
    <t>SCH9 SL016</t>
  </si>
  <si>
    <t>SLM016</t>
  </si>
  <si>
    <t>SCH9 SL017</t>
  </si>
  <si>
    <t>SLM017</t>
  </si>
  <si>
    <t>Long name</t>
  </si>
  <si>
    <t>Short name</t>
  </si>
  <si>
    <t>National</t>
  </si>
  <si>
    <t>Bedfordshire, Northamptonshire, Cambridgeshire &amp; Hertfordshire CRC</t>
  </si>
  <si>
    <t>BeNCH CRC</t>
  </si>
  <si>
    <t>Bristol, Gloucestershire, Somerset &amp; Wiltshire CRC</t>
  </si>
  <si>
    <t>BGSW CRC</t>
  </si>
  <si>
    <t>Cheshire &amp; Greater Manchester CRC</t>
  </si>
  <si>
    <t>CGM CRC</t>
  </si>
  <si>
    <t>Cumbria &amp; Lancashire CRC</t>
  </si>
  <si>
    <t>C&amp;L CRC</t>
  </si>
  <si>
    <t>Derbyshire, Leicestershire, Nottinghamshire &amp; Rutland CRC</t>
  </si>
  <si>
    <t>DLNR CRC</t>
  </si>
  <si>
    <t>Dorset, Devon &amp; Cornwall CRC</t>
  </si>
  <si>
    <t>DDC CRC</t>
  </si>
  <si>
    <t>Durham Tees Valley CRC</t>
  </si>
  <si>
    <t>DTV CRC</t>
  </si>
  <si>
    <t>Essex CRC</t>
  </si>
  <si>
    <t>Hampshire &amp; Isle of Wight CRC</t>
  </si>
  <si>
    <t>HIoW CRC</t>
  </si>
  <si>
    <t>Humberside, Lincolnshire &amp; North Yorkshire CRC</t>
  </si>
  <si>
    <t>HLNY CRC</t>
  </si>
  <si>
    <t>Kent, Surrey &amp; Sussex CRC</t>
  </si>
  <si>
    <t>KSS CRC</t>
  </si>
  <si>
    <t>London CRC</t>
  </si>
  <si>
    <t>Merseyside CRC</t>
  </si>
  <si>
    <t>Norfolk &amp; Suffolk CRC</t>
  </si>
  <si>
    <t>N&amp;S CRC</t>
  </si>
  <si>
    <t>Northumbria CRC</t>
  </si>
  <si>
    <t>South Yorkshire CRC</t>
  </si>
  <si>
    <t>S. Yorkshire CRC</t>
  </si>
  <si>
    <t>Staffordshire &amp; West Midlands CRC</t>
  </si>
  <si>
    <t>SWM CRC</t>
  </si>
  <si>
    <t>Thames Valley CRC</t>
  </si>
  <si>
    <t>T. Valley CRC</t>
  </si>
  <si>
    <t>Wales CRC</t>
  </si>
  <si>
    <t>Warwickshire &amp; West Mercia CRC</t>
  </si>
  <si>
    <t>WWM CRC</t>
  </si>
  <si>
    <t>West Yorkshire CRC</t>
  </si>
  <si>
    <t>W. Yorkshire CRC</t>
  </si>
  <si>
    <t>CRC Charts</t>
  </si>
  <si>
    <t>Figure CNAT: National CRC Performance by month.  &amp;  Figure CB: Performance by quarter.</t>
  </si>
  <si>
    <t>* This data is only published bi-annually.</t>
  </si>
  <si>
    <t>SCH9 AB</t>
  </si>
  <si>
    <t>AM_B</t>
  </si>
  <si>
    <t>* Due to low volumes this data is only presented nationally and quarterly.</t>
  </si>
  <si>
    <t>* Due to low coverage, London CRC performance is not included in National performance.</t>
  </si>
  <si>
    <t>SCH9 AD</t>
  </si>
  <si>
    <t>AM_D</t>
  </si>
  <si>
    <t>* Note that this is an audit based measure and therefore monthly and quartely data is not available.</t>
  </si>
  <si>
    <t>Notes</t>
  </si>
  <si>
    <t>n/a</t>
  </si>
  <si>
    <t>SCH9 AH</t>
  </si>
  <si>
    <t>SCH9 AI</t>
  </si>
  <si>
    <t>AM_H</t>
  </si>
  <si>
    <t>AM_I</t>
  </si>
  <si>
    <t>SCH9 SL018</t>
  </si>
  <si>
    <t>SLM018</t>
  </si>
  <si>
    <t>SCH9 SL011R</t>
  </si>
  <si>
    <t>SLM011R</t>
  </si>
  <si>
    <t>SCH9 SL006R</t>
  </si>
  <si>
    <t>SLM006R</t>
  </si>
  <si>
    <t>SCH9 SL004R</t>
  </si>
  <si>
    <t>SLM004R</t>
  </si>
  <si>
    <t>SCH9 SL003R</t>
  </si>
  <si>
    <t>SLM003R</t>
  </si>
  <si>
    <t>SCH9 SL002R</t>
  </si>
  <si>
    <t>SLM002R</t>
  </si>
  <si>
    <t>SCH9 SL001R</t>
  </si>
  <si>
    <t>SLM001R</t>
  </si>
  <si>
    <t>End-state target</t>
  </si>
  <si>
    <t>Applicable from</t>
  </si>
  <si>
    <t>February 2015</t>
  </si>
  <si>
    <t>February 2017</t>
  </si>
  <si>
    <t>Target from</t>
  </si>
  <si>
    <t>SCH9 AJ</t>
  </si>
  <si>
    <t>AM_J</t>
  </si>
  <si>
    <t>July 2017</t>
  </si>
  <si>
    <t>..</t>
  </si>
  <si>
    <t>Table CAB: CRC SCH9 AA Performance - Quality of Engagement with Allocated Persons from Apr-17 to Sep-17 by quarter. England and Wales</t>
  </si>
  <si>
    <t>-</t>
  </si>
  <si>
    <t>Table CBB: CRC SCH9 AB Performance - Serious further offence (SFO) Reviews from Apr-17 to Sep-17 by quarter. England and Wales</t>
  </si>
  <si>
    <t>Table CCB: CRC SCH9 AC Performance - Allocated Person Resettlement Services - Accommodation from Apr-17 to Sep-17 by quarter. England and Wales</t>
  </si>
  <si>
    <t>Table CDB: CRC SCH9 AD Performance - Accredited Programme Quality from Apr-17 to Sep-17 by quarter. England and Wales</t>
  </si>
  <si>
    <t>Table CEB: CRC SCH9 AE Performance - Breach Referral Timeliness from Apr-17 to Sep-17 by quarter. England and Wales</t>
  </si>
  <si>
    <t>Table CFB: CRC SCH9 AF Performance - Recall Referral Timeliness from Apr-17 to Sep-17 by quarter. England and Wales</t>
  </si>
  <si>
    <t>Table CHB: CRC SCH9 AH Performance - Recall Part B Timeliness from Apr-17 to Sep-17 by quarter. England and Wales</t>
  </si>
  <si>
    <t>Table CIB: CRC SCH9 AI Performance - Completion of the Sentence of the Court from Apr-17 to Sep-17 by quarter. England and Wales</t>
  </si>
  <si>
    <t>Table CJB: CRC SCH9 AJ Performance - Compliance of Licenses and Post Sentence Supervision from Apr-17 to Sep-17 by quarter. England and Wales</t>
  </si>
  <si>
    <t>Table C1B: CRC SCH9 SL001 Performance - Initial Offender Contact (CO &amp; SSO) from Apr-17 to Sep-17 by quarter. England and Wales</t>
  </si>
  <si>
    <t>Table C1RB: CRC SCH9 SL001R Performance - Initial Offender Contact (CO &amp; SSO) from Apr-17 to Sep-17 by quarter. England and Wales</t>
  </si>
  <si>
    <t>Table C2B: CRC SCH9 SL002 Performance - Initial Offender Contact (License) from Apr-17 to Sep-17 by quarter. England and Wales</t>
  </si>
  <si>
    <t>Table C2RB: CRC SCH9 SL002R Performance - Initial Offender Contact (License) from Apr-17 to Sep-17 by quarter. England and Wales</t>
  </si>
  <si>
    <t>Table C3B: CRC SCH9 SL003 Performance - Plan Completion (CO &amp; SSO) from Apr-17 to Sep-17 by quarter. England and Wales</t>
  </si>
  <si>
    <t>Table C3RB: CRC SCH9 SL003R Performance - Plan Completion (CO &amp; SSO) from Apr-17 to Sep-17 by quarter. England and Wales</t>
  </si>
  <si>
    <t>Table C4B: CRC SCH9 SL004 Performance - Plan Completion (Licence) from Apr-17 to Sep-17 by quarter. England and Wales</t>
  </si>
  <si>
    <t>Table C4RB: CRC SCH9 SL004R Performance - Plan Completion (Licence) from Apr-17 to Sep-17 by quarter. England and Wales</t>
  </si>
  <si>
    <t>Table C5B: CRC SCH9 SL005 Performance - Arrangement of Unpaid Work from Apr-17 to Sep-17 by quarter. England and Wales</t>
  </si>
  <si>
    <t>Table C6B: CRC SCH9 SL006 Performance - Priority of Arrangement of Unpaid Work from Apr-17 to Sep-17 by quarter. England and Wales</t>
  </si>
  <si>
    <t>Table C6RB: CRC SCH9 SL006R Performance - Priority of Arrangement of Unpaid Work from Apr-17 to Sep-17 by quarter. England and Wales</t>
  </si>
  <si>
    <t>Table C7B: CRC SCH9 SL007 Performance - Completion of the Sentence of the Court from Apr-17 to Sep-17 by quarter. England and Wales</t>
  </si>
  <si>
    <t>Table C8B: CRC SCH9 SL008 Performance - Completion of Community Orders and Suspended Sentence Orders from Apr-17 to Sep-17 by quarter. England and Wales</t>
  </si>
  <si>
    <t>Table C9aB: CRC SCH9 SL009a Performance - Completion of Licenses and Post Sentence Supervision (&gt;= 12m) from Apr-17 to Sep-17 by quarter. England and Wales</t>
  </si>
  <si>
    <t>Table C10B: CRC SCH9 SL010 Performance - Contractor Delivery of Unpaid Work Requirement from Apr-17 to Sep-17 by quarter. England and Wales</t>
  </si>
  <si>
    <t>Table C11B: CRC SCH9 SL011 Performance - Contractor Delivery of Programme Requirement from Apr-17 to Sep-17 by quarter. England and Wales</t>
  </si>
  <si>
    <t>Table C11RB: CRC SCH9 SL011R Performance - Contractor Delivery of Programme Requirement from Apr-17 to Sep-17 by quarter. England and Wales</t>
  </si>
  <si>
    <t>Table C13B: CRC SCH9 SL013 Performance - Completion of Resettlement Plans from Apr-17 to Sep-17 by quarter. England and Wales</t>
  </si>
  <si>
    <t>Table C15B: CRC SCH9 SL015 Performance - Contribution to Assessments for Discharge from Apr-17 to Sep-17 by quarter. England and Wales</t>
  </si>
  <si>
    <t>Table C16B: CRC SCH9 SL016 Performance - Quality of Breach Referral from Apr-17 to Sep-17 by quarter. England and Wales</t>
  </si>
  <si>
    <t>Table C17B: CRC SCH9 SL017 Performance - Recall Referral Quality from Apr-17 to Sep-17 by quarter. England and Wales</t>
  </si>
  <si>
    <t>Community Rehabilitation Companies performance tables (July 2016 to September 2017)</t>
  </si>
  <si>
    <t>This information will next be published on 26th April 2018 covering performance data for October 2016 - December 2017.</t>
  </si>
  <si>
    <t>Table CAB:</t>
  </si>
  <si>
    <t>CRC SCH9 AA Performance - Quality of Engagement with Allocated Persons from Jul-16 to Sep-17 by quarter. England and Wales.</t>
  </si>
  <si>
    <t>End-state target for Service Level (applicable from February 2015): 75%</t>
  </si>
  <si>
    <t>16/17 Q4</t>
  </si>
  <si>
    <t>17/18 Q1</t>
  </si>
  <si>
    <t>17/18 Q2</t>
  </si>
  <si>
    <t>17/18 Year to date</t>
  </si>
  <si>
    <t>(Jul-Sep 16)</t>
  </si>
  <si>
    <t>(Oct-Dec 16)</t>
  </si>
  <si>
    <t>(Jan-Mar 17)</t>
  </si>
  <si>
    <t>(Apr-Jun 17)</t>
  </si>
  <si>
    <t>(Jul-Sep 17)</t>
  </si>
  <si>
    <t xml:space="preserve">   Bedfordshire, Northamptonshire, Cambridgeshire &amp; Hertfordshire CRC</t>
  </si>
  <si>
    <t xml:space="preserve">   Bristol, Gloucestershire, Somerset &amp; Wiltshire CRC</t>
  </si>
  <si>
    <t xml:space="preserve">   Cheshire &amp; Greater Manchester CRC</t>
  </si>
  <si>
    <t xml:space="preserve">   Cumbria &amp; Lancashire CRC</t>
  </si>
  <si>
    <t xml:space="preserve">   Derbyshire, Leicestershire, Nottinghamshire &amp; Rutland CRC</t>
  </si>
  <si>
    <t xml:space="preserve">   Dorset, Devon &amp; Cornwall CRC</t>
  </si>
  <si>
    <t xml:space="preserve">   Durham Tees Valley CRC</t>
  </si>
  <si>
    <t xml:space="preserve">   Essex CRC</t>
  </si>
  <si>
    <t xml:space="preserve">   Hampshire &amp; Isle of Wight CRC</t>
  </si>
  <si>
    <t xml:space="preserve">   Humberside, Lincolnshire &amp; North Yorkshire CRC</t>
  </si>
  <si>
    <t xml:space="preserve">   Kent, Surrey &amp; Sussex CRC</t>
  </si>
  <si>
    <t xml:space="preserve">   London CRC</t>
  </si>
  <si>
    <t xml:space="preserve">   Merseyside CRC</t>
  </si>
  <si>
    <t xml:space="preserve">   Norfolk &amp; Suffolk CRC</t>
  </si>
  <si>
    <t xml:space="preserve">   Northumbria CRC</t>
  </si>
  <si>
    <t xml:space="preserve">   South Yorkshire CRC</t>
  </si>
  <si>
    <t xml:space="preserve">   Staffordshire &amp; West Midlands CRC</t>
  </si>
  <si>
    <t xml:space="preserve">   Thames Valley CRC</t>
  </si>
  <si>
    <t xml:space="preserve">   Wales CRC</t>
  </si>
  <si>
    <t xml:space="preserve">   Warwickshire &amp; West Mercia CRC</t>
  </si>
  <si>
    <t xml:space="preserve">   West Yorkshire CRC</t>
  </si>
  <si>
    <t xml:space="preserve">   </t>
  </si>
  <si>
    <t>Table CBB:</t>
  </si>
  <si>
    <t>CRC SCH9 AB Performance - Serious further offence (SFO) Reviews from Jul-16 to Sep-17 by quarter. England and Wales.</t>
  </si>
  <si>
    <t>End-state target for Service Level (applicable from February 2015): 100%</t>
  </si>
  <si>
    <t>Table CCB:</t>
  </si>
  <si>
    <t>CRC SCH9 AC Performance - Allocated Person Resettlement Services - Accommodation from Jul-16 to Sep-17 by quarter. England and Wales.</t>
  </si>
  <si>
    <t>End-state target for Service Level (applicable from February 2015): 90%</t>
  </si>
  <si>
    <t>Note that because this measure is based on audits on a two year cycle national month-by-month and quarterly data is not available.</t>
  </si>
  <si>
    <t>Table CDB:</t>
  </si>
  <si>
    <t>CRC SCH9 AD Performance - Accredited Programme Quality from Apr-17 to Sep-17 by quarter. England and Wales.</t>
  </si>
  <si>
    <t>Table CEB:</t>
  </si>
  <si>
    <t>CRC SCH9 AE Performance - Breach Referral Timeliness from Jul-16 to Sep-17 by quarter. England and Wales.</t>
  </si>
  <si>
    <t>End-state target for Service Level (applicable from February 2015): 95%</t>
  </si>
  <si>
    <t>Table CFB:</t>
  </si>
  <si>
    <t>CRC SCH9 AF Performance - Recall Referral Timeliness from Jul-16 to Sep-17 by quarter. England and Wales.</t>
  </si>
  <si>
    <t>Table CHB:</t>
  </si>
  <si>
    <t>CRC SCH9 AH Performance - Recall Part B Timeliness from Jul-16 to Sep-17 by quarter. England and Wales.</t>
  </si>
  <si>
    <t>End-state target for Service Level (applicable from July 2017): 90%</t>
  </si>
  <si>
    <t>Table CIB:</t>
  </si>
  <si>
    <t>CRC SCH9 AI Performance - Completion of the Sentence of the Court from Jul-16 to Sep-17 by quarter. England and Wales.</t>
  </si>
  <si>
    <t>End-state target for Service Level (applicable from July 2017): 99%</t>
  </si>
  <si>
    <t>Table CJB:</t>
  </si>
  <si>
    <t>CRC SCH9 AJ Performance - Compliance of Licenses and Post Sentence Supervision from Jul-16 to Sep-17 by quarter. England and Wales.</t>
  </si>
  <si>
    <t>End-state target for Service Level (applicable from July 2017): 65%</t>
  </si>
  <si>
    <t>Table C1B:</t>
  </si>
  <si>
    <t>CRC SCH9 SL001 Performance - Initial Offender Contact (CO &amp; SSO) from Jul-16 to Sep-17 by quarter. England and Wales.</t>
  </si>
  <si>
    <t>End-state target for Service Level (applicable from February 2017): 97%</t>
  </si>
  <si>
    <t>Table C1RB:</t>
  </si>
  <si>
    <t>CRC SCH9 SL001R Performance - Initial Offender Contact (CO &amp; SSO) from Jul-16 to Sep-17 by quarter. England and Wales.</t>
  </si>
  <si>
    <t>End-state target for Service Level (applicable from July 2017): 93%</t>
  </si>
  <si>
    <t>Table C2B:</t>
  </si>
  <si>
    <t>CRC SCH9 SL002 Performance - Initial Offender Contact (License) from Jul-16 to Sep-17 by quarter. England and Wales.</t>
  </si>
  <si>
    <t>Table C2RB:</t>
  </si>
  <si>
    <t>CRC SCH9 SL002R Performance - Initial Offender Contact (License) from Jul-16 to Sep-17 by quarter. England and Wales.</t>
  </si>
  <si>
    <t>Table C3B:</t>
  </si>
  <si>
    <t>CRC SCH9 SL003 Performance - Plan Completion (CO &amp; SSO) from Jul-16 to Sep-17 by quarter. England and Wales.</t>
  </si>
  <si>
    <t>Table C3RB:</t>
  </si>
  <si>
    <t>CRC SCH9 SL003R Performance - Plan Completion (CO &amp; SSO) from Jul-16 to Sep-17 by quarter. England and Wales.</t>
  </si>
  <si>
    <t>End-state target for Service Level (applicable from July 2017): 97%</t>
  </si>
  <si>
    <t>Table C4B:</t>
  </si>
  <si>
    <t>CRC SCH9 SL004 Performance - Plan Completion (Licence) from Jul-16 to Sep-17 by quarter. England and Wales.</t>
  </si>
  <si>
    <t>Table C4RB:</t>
  </si>
  <si>
    <t>CRC SCH9 SL004R Performance - Plan Completion (Licence) from Jul-16 to Sep-17 by quarter. England and Wales.</t>
  </si>
  <si>
    <t>Table C5B:</t>
  </si>
  <si>
    <t>CRC SCH9 SL005 Performance - Arrangement of Unpaid Work from Jul-16 to Sep-17 by quarter. England and Wales.</t>
  </si>
  <si>
    <t>Table C6B:</t>
  </si>
  <si>
    <t>CRC SCH9 SL006 Performance - Priority of Arrangement of Unpaid Work from Jul-16 to Sep-17 by quarter. England and Wales.</t>
  </si>
  <si>
    <t>End-state target for Service Level (applicable from February 2017): 75%</t>
  </si>
  <si>
    <t>Table C6RB:</t>
  </si>
  <si>
    <t>CRC SCH9 SL006R Performance - Priority of Arrangement of Unpaid Work from Jul-16 to Sep-17 by quarter. England and Wales.</t>
  </si>
  <si>
    <t>End-state target for Service Level (applicable from July 2017): 75%</t>
  </si>
  <si>
    <t>Table C7B:</t>
  </si>
  <si>
    <t>CRC SCH9 SL007 Performance - Completion of the Sentence of the Court from Jul-16 to Sep-17 by quarter. England and Wales.</t>
  </si>
  <si>
    <t>End-state target for Service Level (applicable from February 2015): 99%</t>
  </si>
  <si>
    <t>Table C8B:</t>
  </si>
  <si>
    <t>CRC SCH9 SL008 Performance - Completion of Community Orders and Suspended Sentence Orders from Jul-16 to Sep-17 by quarter. England and Wales.</t>
  </si>
  <si>
    <t>Table C9aB:</t>
  </si>
  <si>
    <t>CRC SCH9 SL009a Performance - Completion of Licenses and Post Sentence Supervision (&gt;= 12m) from Jul-16 to Sep-17 by quarter. England and Wales.</t>
  </si>
  <si>
    <t>End-state target for Service Level (applicable from February 2015): 65%</t>
  </si>
  <si>
    <t>Table C10B:</t>
  </si>
  <si>
    <t>CRC SCH9 SL010 Performance - Contractor Delivery of Unpaid Work Requirement from Jul-16 to Sep-17 by quarter. England and Wales.</t>
  </si>
  <si>
    <t>End-state target for Service Level (applicable from February 2017): 90%</t>
  </si>
  <si>
    <t>Table C11B:</t>
  </si>
  <si>
    <t>CRC SCH9 SL011 Performance - Contractor Delivery of Programme Requirement from Jul-16 to Sep-17 by quarter. England and Wales.</t>
  </si>
  <si>
    <t>Table C11RB:</t>
  </si>
  <si>
    <t>CRC SCH9 SL011R Performance - Contractor Delivery of Programme Requirement from Jul-16 to Sep-17 by quarter. England and Wales.</t>
  </si>
  <si>
    <t>Table C13B:</t>
  </si>
  <si>
    <t>CRC SCH9 SL013 Performance - Completion of Resettlement Plans from Jul-16 to Sep-17 by quarter. England and Wales.</t>
  </si>
  <si>
    <t>End-state target for Service Level (applicable from February 2017): 95%</t>
  </si>
  <si>
    <t>Table C15B:</t>
  </si>
  <si>
    <t>CRC SCH9 SL015 Performance - Contribution to Assessments for Discharge from Jul-16 to Sep-17 by quarter. England and Wales.</t>
  </si>
  <si>
    <t>Table C16B:</t>
  </si>
  <si>
    <t>CRC SCH9 SL016 Performance - Quality of Breach Referral from Jul-16 to Sep-17 by quarter. England and Wales.</t>
  </si>
  <si>
    <t>Table C17B:</t>
  </si>
  <si>
    <t>CRC SCH9 SL017 Performance - Recall Referral Quality from Jul-16 to Sep-17 by quarter. England and Wales.</t>
  </si>
  <si>
    <t>Table C18B:</t>
  </si>
  <si>
    <t>CRC SCH9 SL018 Performance - Recall Referral Timeliness from Jul-16 to Sep-17 by quarter. England and Wales.</t>
  </si>
  <si>
    <t>End-state target for Service Level (applicable from July 2017): 95%</t>
  </si>
  <si>
    <t>Table C18B: CRC SCH9 SL018 Performance - Recall Referral Timeliness from Apr-17 to Sep-17 by quarter. England and Wales</t>
  </si>
  <si>
    <t>* 17/18 Q2 data is currently unavailable for this measure. This data will be published in the 17/18 Q3 publication.</t>
  </si>
  <si>
    <t>* Due to insufficiently robust coverage, London CRC data for Allocated Person Resettlement Services – Accommodation (AM C) has been removed. National performance does not include London CRC performance.</t>
  </si>
  <si>
    <t xml:space="preserve">   London CRC*</t>
  </si>
  <si>
    <t>..*</t>
  </si>
  <si>
    <t>National (all CRCs)*</t>
  </si>
  <si>
    <t>84.1%(r)</t>
  </si>
  <si>
    <t>89.0%(r)</t>
  </si>
  <si>
    <t>88.8%(r)</t>
  </si>
  <si>
    <t>73.8%(r)</t>
  </si>
  <si>
    <t>87.6%(r)</t>
  </si>
  <si>
    <t>91.9%(r)</t>
  </si>
  <si>
    <t>94.1%(r)</t>
  </si>
  <si>
    <t>* Due to ongoing data quality investigations, data for completing sentence plans (SL003) have been removed for London CRC (16/17). National figures do not include London CRC performance where the CRC's data is removed for that quarter.</t>
  </si>
  <si>
    <t>83.8%(r)</t>
  </si>
  <si>
    <t>71.0%(r)</t>
  </si>
  <si>
    <t>84.3%(r)</t>
  </si>
  <si>
    <t>85.2%(r)</t>
  </si>
  <si>
    <t>85.5%(r)</t>
  </si>
  <si>
    <t>89.8%(r)</t>
  </si>
  <si>
    <t>92.6%(r)</t>
  </si>
  <si>
    <t>* Due to ongoing data quality investigations, data for contractor delivery of unpaid work requirement (SL010) has been removed for London CRC (16/17 Q3 - 16/17 Q4). National figures do not include London CRC performance where the CRC's data is removed for that quarter.</t>
  </si>
  <si>
    <t>76.6%(r)</t>
  </si>
  <si>
    <t>87.5%(r)</t>
  </si>
  <si>
    <t>72.2%(r)</t>
  </si>
  <si>
    <t>67.8%(r)</t>
  </si>
  <si>
    <t>81.5%(r)</t>
  </si>
  <si>
    <t xml:space="preserve">   Merseyside CRC*</t>
  </si>
  <si>
    <t>* Due to ongoing data quality investigations, data for contractor delivery of programme requirements (SL011r) have been removed for London CRC and Merseyside CRC. National figures do not include the performance of these CRCs.</t>
  </si>
  <si>
    <r>
      <t>* Due to ongoing data quality investigations, data for contractor delivery of programme requirements (SL011) have been removed for London CRC (16/17 Q1 - 17/18 Q1) and Merseyside CRC (</t>
    </r>
    <r>
      <rPr>
        <sz val="10"/>
        <rFont val="Arial"/>
        <family val="2"/>
      </rPr>
      <t>16/17 Q3 -17/18 Q1</t>
    </r>
    <r>
      <rPr>
        <sz val="10"/>
        <color theme="1"/>
        <rFont val="Arial"/>
        <family val="2"/>
      </rPr>
      <t>). National figures do not include the performance of these CRCs, where removed.</t>
    </r>
  </si>
  <si>
    <t xml:space="preserve">   Northumbria CRC*</t>
  </si>
  <si>
    <t>96.5%(r)</t>
  </si>
  <si>
    <t>* Due to ongoing data quality investigations, data for completion of resettlement plans (SL013) have been removed for Northumbria CRC (17/18 Q1 - 17/18 Q2). National figures do not include the performance of this CRC, where removed.</t>
  </si>
  <si>
    <r>
      <t>SCH9 AA</t>
    </r>
    <r>
      <rPr>
        <vertAlign val="superscript"/>
        <sz val="11"/>
        <color theme="1"/>
        <rFont val="Arial"/>
        <family val="2"/>
      </rPr>
      <t>1</t>
    </r>
  </si>
  <si>
    <r>
      <t>SCH9 AB</t>
    </r>
    <r>
      <rPr>
        <vertAlign val="superscript"/>
        <sz val="11"/>
        <color theme="1"/>
        <rFont val="Arial"/>
        <family val="2"/>
      </rPr>
      <t>2</t>
    </r>
  </si>
  <si>
    <r>
      <t>SCH9 AC</t>
    </r>
    <r>
      <rPr>
        <vertAlign val="superscript"/>
        <sz val="11"/>
        <color theme="1"/>
        <rFont val="Arial"/>
        <family val="2"/>
      </rPr>
      <t>3</t>
    </r>
  </si>
  <si>
    <r>
      <t>SCH9 AD</t>
    </r>
    <r>
      <rPr>
        <vertAlign val="superscript"/>
        <sz val="11"/>
        <color theme="1"/>
        <rFont val="Arial"/>
        <family val="2"/>
      </rPr>
      <t>4</t>
    </r>
  </si>
  <si>
    <r>
      <rPr>
        <vertAlign val="superscript"/>
        <sz val="10"/>
        <color theme="1"/>
        <rFont val="Arial"/>
        <family val="2"/>
      </rPr>
      <t>1</t>
    </r>
    <r>
      <rPr>
        <sz val="10"/>
        <color theme="1"/>
        <rFont val="Arial"/>
        <family val="2"/>
      </rPr>
      <t xml:space="preserve"> Note that because this is a bi-annual measure the national month-by-month data is not available.</t>
    </r>
  </si>
  <si>
    <r>
      <rPr>
        <vertAlign val="superscript"/>
        <sz val="10"/>
        <color theme="1"/>
        <rFont val="Arial"/>
        <family val="2"/>
      </rPr>
      <t>2</t>
    </r>
    <r>
      <rPr>
        <sz val="10"/>
        <color theme="1"/>
        <rFont val="Arial"/>
        <family val="2"/>
      </rPr>
      <t xml:space="preserve"> Due to low volumes this data is only presented at a national quarterly level.</t>
    </r>
  </si>
  <si>
    <r>
      <rPr>
        <vertAlign val="superscript"/>
        <sz val="10"/>
        <color theme="1"/>
        <rFont val="Arial"/>
        <family val="2"/>
      </rPr>
      <t>3</t>
    </r>
    <r>
      <rPr>
        <sz val="10"/>
        <color theme="1"/>
        <rFont val="Arial"/>
        <family val="2"/>
      </rPr>
      <t xml:space="preserve"> Due to insufficiently robust coverage, London CRC data for Allocated Person Resettlement Services – Accommodation (AM C) has been removed. National performance does not include London CRC performance.</t>
    </r>
  </si>
  <si>
    <r>
      <rPr>
        <vertAlign val="superscript"/>
        <sz val="10"/>
        <color theme="1"/>
        <rFont val="Arial"/>
        <family val="2"/>
      </rPr>
      <t>4</t>
    </r>
    <r>
      <rPr>
        <sz val="10"/>
        <color theme="1"/>
        <rFont val="Arial"/>
        <family val="2"/>
      </rPr>
      <t xml:space="preserve"> Note that because this measure is based on audits on a two year cycle national month-by-month data is not available.</t>
    </r>
  </si>
  <si>
    <t>* Due to ongoing data quality investigations, data for completing sentence plans (SL004) have been removed for London CRC (16/17). National figures do not include London CRC performance where the CRC's data is removed for that quarter.</t>
  </si>
  <si>
    <r>
      <t>SCH9 SL003</t>
    </r>
    <r>
      <rPr>
        <vertAlign val="superscript"/>
        <sz val="11"/>
        <color theme="1"/>
        <rFont val="Arial"/>
        <family val="2"/>
      </rPr>
      <t>5</t>
    </r>
  </si>
  <si>
    <r>
      <rPr>
        <vertAlign val="superscript"/>
        <sz val="10"/>
        <color theme="1"/>
        <rFont val="Arial"/>
        <family val="2"/>
      </rPr>
      <t>5</t>
    </r>
    <r>
      <rPr>
        <sz val="10"/>
        <color theme="1"/>
        <rFont val="Arial"/>
        <family val="2"/>
      </rPr>
      <t xml:space="preserve"> Due to ongoing data quality investigations, data for completing sentence plans (SL003) have been removed for London CRC (16/17). National figures do not include London CRC performance where the CRC's data is removed for that quarter.</t>
    </r>
  </si>
  <si>
    <r>
      <rPr>
        <vertAlign val="superscript"/>
        <sz val="10"/>
        <color theme="1"/>
        <rFont val="Arial"/>
        <family val="2"/>
      </rPr>
      <t>6</t>
    </r>
    <r>
      <rPr>
        <sz val="10"/>
        <color theme="1"/>
        <rFont val="Arial"/>
        <family val="2"/>
      </rPr>
      <t xml:space="preserve"> Due to ongoing data quality investigations, data for completing sentence plans (SL004) have been removed for London CRC (16/17). National figures do not include London CRC performance where the CRC's data is removed for that quarter.</t>
    </r>
  </si>
  <si>
    <r>
      <rPr>
        <vertAlign val="superscript"/>
        <sz val="10"/>
        <color theme="1"/>
        <rFont val="Arial"/>
        <family val="2"/>
      </rPr>
      <t>7</t>
    </r>
    <r>
      <rPr>
        <sz val="10"/>
        <color theme="1"/>
        <rFont val="Arial"/>
        <family val="2"/>
      </rPr>
      <t xml:space="preserve"> Due to ongoing data quality investigations, data for contractor delivery of unpaid work requirement (SL010) has been removed for London CRC (16/17 Q3 - 16/17 Q4). National figures do not include London CRC performance where the CRC's data is removed for that quarter.</t>
    </r>
  </si>
  <si>
    <r>
      <rPr>
        <vertAlign val="superscript"/>
        <sz val="10"/>
        <color theme="1"/>
        <rFont val="Arial"/>
        <family val="2"/>
      </rPr>
      <t>8</t>
    </r>
    <r>
      <rPr>
        <sz val="10"/>
        <color theme="1"/>
        <rFont val="Arial"/>
        <family val="2"/>
      </rPr>
      <t xml:space="preserve"> Due to ongoing data quality investigations, data for contractor delivery of programme requirements (SL011) have been removed for London CRC (16/17 Q1 - 17/18 Q1) and Merseyside CRC (</t>
    </r>
    <r>
      <rPr>
        <sz val="10"/>
        <rFont val="Arial"/>
        <family val="2"/>
      </rPr>
      <t>16/17 Q3 -17/18 Q1</t>
    </r>
    <r>
      <rPr>
        <sz val="10"/>
        <color theme="1"/>
        <rFont val="Arial"/>
        <family val="2"/>
      </rPr>
      <t>). National figures do not include the performance of these CRCs, where removed.</t>
    </r>
  </si>
  <si>
    <r>
      <rPr>
        <vertAlign val="superscript"/>
        <sz val="10"/>
        <color theme="1"/>
        <rFont val="Arial"/>
        <family val="2"/>
      </rPr>
      <t>9</t>
    </r>
    <r>
      <rPr>
        <sz val="10"/>
        <color theme="1"/>
        <rFont val="Arial"/>
        <family val="2"/>
      </rPr>
      <t xml:space="preserve"> Due to ongoing data quality investigations, data for contractor delivery of programme requirements (SL011r) have been removed for London CRC and Merseyside CRC. National figures do not include the performance of these CRCs.</t>
    </r>
  </si>
  <si>
    <r>
      <rPr>
        <vertAlign val="superscript"/>
        <sz val="10"/>
        <color theme="1"/>
        <rFont val="Arial"/>
        <family val="2"/>
      </rPr>
      <t>10</t>
    </r>
    <r>
      <rPr>
        <sz val="10"/>
        <color theme="1"/>
        <rFont val="Arial"/>
        <family val="2"/>
      </rPr>
      <t xml:space="preserve"> Due to ongoing data quality investigations, data for completion of resettlement plans (SL013) have been removed for Northumbria CRC (17/18 Q1 - 17/18 Q2). National figures do not include the performance of this CRC, where removed.</t>
    </r>
  </si>
  <si>
    <r>
      <t>SCH9 SL004</t>
    </r>
    <r>
      <rPr>
        <vertAlign val="superscript"/>
        <sz val="11"/>
        <color theme="1"/>
        <rFont val="Arial"/>
        <family val="2"/>
      </rPr>
      <t>6</t>
    </r>
  </si>
  <si>
    <r>
      <t>SCH9 SL010</t>
    </r>
    <r>
      <rPr>
        <vertAlign val="superscript"/>
        <sz val="11"/>
        <color theme="1"/>
        <rFont val="Arial"/>
        <family val="2"/>
      </rPr>
      <t>7</t>
    </r>
  </si>
  <si>
    <r>
      <t>SCH9 SL011</t>
    </r>
    <r>
      <rPr>
        <vertAlign val="superscript"/>
        <sz val="11"/>
        <color theme="1"/>
        <rFont val="Arial"/>
        <family val="2"/>
      </rPr>
      <t>8</t>
    </r>
  </si>
  <si>
    <r>
      <t>SCH9 SL011R</t>
    </r>
    <r>
      <rPr>
        <vertAlign val="superscript"/>
        <sz val="11"/>
        <color theme="1"/>
        <rFont val="Arial"/>
        <family val="2"/>
      </rPr>
      <t>9</t>
    </r>
  </si>
  <si>
    <r>
      <t>SCH9 SL013</t>
    </r>
    <r>
      <rPr>
        <vertAlign val="superscript"/>
        <sz val="11"/>
        <color theme="1"/>
        <rFont val="Arial"/>
        <family val="2"/>
      </rPr>
      <t>10</t>
    </r>
  </si>
  <si>
    <t>..(r)*</t>
  </si>
  <si>
    <t>90.1%(r)</t>
  </si>
  <si>
    <t>86.5%(r)</t>
  </si>
  <si>
    <t>86.2%(r)</t>
  </si>
  <si>
    <t>89.1%(r)</t>
  </si>
  <si>
    <t>92.0%(r)</t>
  </si>
  <si>
    <t>94.5%(r)</t>
  </si>
  <si>
    <t>92.8%(r)</t>
  </si>
  <si>
    <t>94.7%(r)</t>
  </si>
  <si>
    <t>87.8%(r)</t>
  </si>
  <si>
    <t>85.9%(r)</t>
  </si>
  <si>
    <t>83.1%(r)</t>
  </si>
  <si>
    <t>87.4%(r)</t>
  </si>
  <si>
    <t>89.7%(r)</t>
  </si>
  <si>
    <t>91.3%(r)</t>
  </si>
  <si>
    <t>93.7%(r)</t>
  </si>
  <si>
    <t>78.6%(r)</t>
  </si>
  <si>
    <t>83.5%(r)</t>
  </si>
  <si>
    <t>82.4%(r)</t>
  </si>
  <si>
    <t>87.3%(r)</t>
  </si>
  <si>
    <t>87.7%(r)</t>
  </si>
  <si>
    <t>96.7%(r)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</si>
</sst>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1"/>
      <color theme="1"/>
      <name val="Times New Roman"/>
      <family val="2"/>
    </font>
    <font>
      <sz val="11"/>
      <color theme="1"/>
      <name val="Times New Roman"/>
      <family val="2"/>
    </font>
    <font>
      <sz val="11"/>
      <color theme="1"/>
      <name val="Arial"/>
      <family val="2"/>
    </font>
    <font>
      <sz val="10"/>
      <name val="Verdana"/>
      <family val="2"/>
    </font>
    <font>
      <b/>
      <sz val="12"/>
      <name val="Arial"/>
      <family val="2"/>
    </font>
    <font>
      <b/>
      <sz val="10"/>
      <color theme="0" tint="-0.34998626667073579"/>
      <name val="Arial"/>
      <family val="2"/>
    </font>
    <font>
      <b/>
      <i/>
      <sz val="10"/>
      <color theme="0" tint="-0.34998626667073579"/>
      <name val="Arial"/>
      <family val="2"/>
    </font>
    <font>
      <sz val="10"/>
      <color theme="0" tint="-0.34998626667073579"/>
      <name val="Arial"/>
      <family val="2"/>
    </font>
    <font>
      <sz val="8"/>
      <color theme="0" tint="-0.34998626667073579"/>
      <name val="Arial"/>
      <family val="2"/>
    </font>
    <font>
      <b/>
      <i/>
      <sz val="10"/>
      <name val="Arial"/>
      <family val="2"/>
    </font>
    <font>
      <b/>
      <sz val="10"/>
      <name val="Arial"/>
      <family val="2"/>
    </font>
    <font>
      <b/>
      <sz val="11"/>
      <color theme="0" tint="-0.34998626667073579"/>
      <name val="Arial"/>
      <family val="2"/>
    </font>
    <font>
      <i/>
      <sz val="10"/>
      <name val="Arial"/>
      <family val="2"/>
    </font>
    <font>
      <sz val="10"/>
      <name val="Arial"/>
      <family val="2"/>
    </font>
    <font>
      <sz val="8"/>
      <name val="Arial"/>
      <family val="2"/>
    </font>
    <font>
      <sz val="11"/>
      <color theme="0" tint="-0.34998626667073579"/>
      <name val="Arial"/>
      <family val="2"/>
    </font>
    <font>
      <b/>
      <i/>
      <sz val="11"/>
      <color theme="1"/>
      <name val="Arial"/>
      <family val="2"/>
    </font>
    <font>
      <b/>
      <sz val="11"/>
      <color theme="1"/>
      <name val="Arial"/>
      <family val="2"/>
    </font>
    <font>
      <sz val="11"/>
      <name val="Arial"/>
      <family val="2"/>
    </font>
    <font>
      <b/>
      <sz val="16"/>
      <color theme="1"/>
      <name val="Arial"/>
      <family val="2"/>
    </font>
    <font>
      <b/>
      <sz val="12"/>
      <color theme="1"/>
      <name val="Arial"/>
      <family val="2"/>
    </font>
    <font>
      <u/>
      <sz val="11"/>
      <color theme="10"/>
      <name val="Times New Roman"/>
      <family val="2"/>
    </font>
    <font>
      <u/>
      <sz val="12"/>
      <color theme="10"/>
      <name val="Arial"/>
      <family val="2"/>
    </font>
    <font>
      <sz val="12"/>
      <color theme="1"/>
      <name val="Arial"/>
      <family val="2"/>
    </font>
    <font>
      <sz val="11"/>
      <color rgb="FF000000"/>
      <name val="Arial"/>
      <family val="2"/>
    </font>
    <font>
      <sz val="12"/>
      <color rgb="FF000000"/>
      <name val="Arial"/>
      <family val="2"/>
    </font>
    <font>
      <sz val="10"/>
      <color theme="1"/>
      <name val="Arial"/>
      <family val="2"/>
    </font>
    <font>
      <b/>
      <sz val="11"/>
      <color rgb="FFFF0000"/>
      <name val="Arial"/>
      <family val="2"/>
    </font>
    <font>
      <b/>
      <u/>
      <sz val="11"/>
      <color rgb="FFFF0000"/>
      <name val="Arial"/>
      <family val="2"/>
    </font>
    <font>
      <b/>
      <sz val="10"/>
      <color theme="1"/>
      <name val="Arial"/>
      <family val="2"/>
    </font>
    <font>
      <sz val="10"/>
      <color rgb="FFFF0000"/>
      <name val="Arial"/>
      <family val="2"/>
    </font>
    <font>
      <i/>
      <sz val="11"/>
      <color theme="1"/>
      <name val="Arial"/>
      <family val="2"/>
    </font>
    <font>
      <i/>
      <sz val="12"/>
      <name val="Arial"/>
      <family val="2"/>
    </font>
    <font>
      <b/>
      <sz val="12"/>
      <color rgb="FF000000"/>
      <name val="Arial"/>
      <family val="2"/>
    </font>
    <font>
      <b/>
      <sz val="11"/>
      <color rgb="FF000000"/>
      <name val="Arial"/>
      <family val="2"/>
    </font>
    <font>
      <vertAlign val="superscript"/>
      <sz val="11"/>
      <color theme="1"/>
      <name val="Arial"/>
      <family val="2"/>
    </font>
    <font>
      <vertAlign val="superscript"/>
      <sz val="10"/>
      <color theme="1"/>
      <name val="Arial"/>
      <family val="2"/>
    </font>
    <font>
      <sz val="11"/>
      <color theme="1"/>
      <name val="Calibri"/>
      <family val="2"/>
      <scheme val="minor"/>
    </font>
    <font>
      <sz val="11"/>
      <name val="Calibri"/>
      <family val="2"/>
    </font>
  </fonts>
  <fills count="4">
    <fill>
      <patternFill patternType="none"/>
    </fill>
    <fill>
      <patternFill patternType="gray125"/>
    </fill>
    <fill>
      <patternFill patternType="solid">
        <fgColor rgb="FFFFFF00"/>
        <bgColor indexed="64"/>
      </patternFill>
    </fill>
    <fill>
      <patternFill patternType="solid">
        <fgColor indexed="49"/>
        <bgColor indexed="64"/>
      </patternFill>
    </fill>
  </fills>
  <borders count="24">
    <border>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right/>
      <top style="medium">
        <color auto="1"/>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bottom/>
      <diagonal/>
    </border>
    <border>
      <left/>
      <right/>
      <top/>
      <bottom style="thin">
        <color theme="0" tint="-0.24994659260841701"/>
      </bottom>
      <diagonal/>
    </border>
    <border>
      <left style="thin">
        <color indexed="64"/>
      </left>
      <right/>
      <top/>
      <bottom style="thin">
        <color theme="0" tint="-0.24994659260841701"/>
      </bottom>
      <diagonal/>
    </border>
    <border>
      <left/>
      <right style="thin">
        <color indexed="64"/>
      </right>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bottom style="medium">
        <color indexed="64"/>
      </bottom>
      <diagonal/>
    </border>
    <border>
      <left style="thin">
        <color indexed="64"/>
      </left>
      <right/>
      <top style="thin">
        <color theme="0" tint="-0.24994659260841701"/>
      </top>
      <bottom style="medium">
        <color indexed="64"/>
      </bottom>
      <diagonal/>
    </border>
  </borders>
  <cellStyleXfs count="8">
    <xf numFmtId="0" fontId="0" fillId="0" borderId="0"/>
    <xf numFmtId="9" fontId="1" fillId="0" borderId="0" applyFont="0" applyFill="0" applyBorder="0" applyAlignment="0" applyProtection="0"/>
    <xf numFmtId="0" fontId="3" fillId="0" borderId="0"/>
    <xf numFmtId="0" fontId="21" fillId="0" borderId="0" applyNumberFormat="0" applyFill="0" applyBorder="0" applyAlignment="0" applyProtection="0"/>
    <xf numFmtId="0" fontId="14" fillId="3" borderId="0">
      <alignment vertical="top"/>
    </xf>
    <xf numFmtId="0" fontId="37" fillId="0" borderId="0"/>
    <xf numFmtId="0" fontId="38" fillId="0" borderId="0"/>
    <xf numFmtId="9" fontId="37" fillId="0" borderId="0" applyFont="0" applyFill="0" applyBorder="0" applyAlignment="0" applyProtection="0"/>
  </cellStyleXfs>
  <cellXfs count="209">
    <xf numFmtId="0" fontId="0" fillId="0" borderId="0" xfId="0"/>
    <xf numFmtId="17" fontId="5" fillId="0" borderId="0" xfId="0" applyNumberFormat="1" applyFont="1" applyFill="1" applyBorder="1" applyAlignment="1">
      <alignment horizontal="right" wrapText="1"/>
    </xf>
    <xf numFmtId="17" fontId="6" fillId="0" borderId="0" xfId="0" applyNumberFormat="1" applyFont="1" applyFill="1" applyBorder="1" applyAlignment="1">
      <alignment horizontal="right" wrapText="1"/>
    </xf>
    <xf numFmtId="0" fontId="5" fillId="0" borderId="0" xfId="0" applyFont="1" applyFill="1" applyBorder="1" applyAlignment="1">
      <alignment vertical="center"/>
    </xf>
    <xf numFmtId="1" fontId="5" fillId="0" borderId="0" xfId="2" applyNumberFormat="1" applyFont="1" applyBorder="1" applyAlignment="1">
      <alignment horizontal="right" wrapText="1"/>
    </xf>
    <xf numFmtId="0" fontId="2" fillId="0" borderId="0" xfId="0" applyFont="1"/>
    <xf numFmtId="0" fontId="2" fillId="0" borderId="0" xfId="0" applyFont="1" applyAlignment="1"/>
    <xf numFmtId="0" fontId="7" fillId="0" borderId="0" xfId="2" applyFont="1" applyAlignment="1">
      <alignment horizontal="right"/>
    </xf>
    <xf numFmtId="0" fontId="7" fillId="0" borderId="0" xfId="2" applyFont="1" applyBorder="1"/>
    <xf numFmtId="0" fontId="8" fillId="0" borderId="0" xfId="2" applyFont="1" applyBorder="1"/>
    <xf numFmtId="17" fontId="9" fillId="0" borderId="0" xfId="0" applyNumberFormat="1" applyFont="1" applyFill="1" applyBorder="1" applyAlignment="1">
      <alignment horizontal="right" vertical="center" wrapText="1"/>
    </xf>
    <xf numFmtId="0" fontId="10" fillId="0" borderId="1" xfId="2" applyFont="1" applyBorder="1" applyAlignment="1">
      <alignment horizontal="right" vertical="center"/>
    </xf>
    <xf numFmtId="17" fontId="10" fillId="0" borderId="1" xfId="0" applyNumberFormat="1" applyFont="1" applyFill="1" applyBorder="1" applyAlignment="1">
      <alignment horizontal="right" vertical="center" wrapText="1"/>
    </xf>
    <xf numFmtId="17" fontId="10" fillId="0" borderId="0" xfId="0" applyNumberFormat="1" applyFont="1" applyFill="1" applyBorder="1" applyAlignment="1">
      <alignment horizontal="right" vertical="center" wrapText="1"/>
    </xf>
    <xf numFmtId="9" fontId="11" fillId="0" borderId="0" xfId="1" applyFont="1"/>
    <xf numFmtId="0" fontId="12" fillId="0" borderId="0" xfId="2" applyFont="1" applyBorder="1" applyAlignment="1">
      <alignment horizontal="right"/>
    </xf>
    <xf numFmtId="9" fontId="15" fillId="0" borderId="0" xfId="1" applyFont="1"/>
    <xf numFmtId="9" fontId="16" fillId="0" borderId="0" xfId="1" applyFont="1" applyBorder="1" applyAlignment="1">
      <alignment horizontal="right"/>
    </xf>
    <xf numFmtId="9" fontId="17" fillId="0" borderId="0" xfId="1" applyFont="1" applyFill="1" applyBorder="1" applyAlignment="1">
      <alignment horizontal="right"/>
    </xf>
    <xf numFmtId="0" fontId="2" fillId="0" borderId="0" xfId="0" applyFont="1" applyBorder="1"/>
    <xf numFmtId="0" fontId="2" fillId="0" borderId="0" xfId="0" applyFont="1" applyFill="1"/>
    <xf numFmtId="0" fontId="2" fillId="0" borderId="0" xfId="0" applyFont="1" applyAlignment="1">
      <alignment vertical="center"/>
    </xf>
    <xf numFmtId="0" fontId="4" fillId="0" borderId="0" xfId="2" applyFont="1" applyAlignment="1">
      <alignment vertical="center" wrapText="1"/>
    </xf>
    <xf numFmtId="0" fontId="14" fillId="0" borderId="0" xfId="0" applyFont="1" applyFill="1" applyBorder="1"/>
    <xf numFmtId="0" fontId="2" fillId="0" borderId="0" xfId="0" applyFont="1" applyAlignment="1">
      <alignment horizontal="right" vertical="center"/>
    </xf>
    <xf numFmtId="0" fontId="2" fillId="0" borderId="0" xfId="0" applyFont="1" applyAlignment="1">
      <alignment horizontal="right"/>
    </xf>
    <xf numFmtId="3" fontId="13" fillId="0" borderId="0" xfId="0" applyNumberFormat="1" applyFont="1" applyFill="1" applyBorder="1" applyAlignment="1">
      <alignment horizontal="right"/>
    </xf>
    <xf numFmtId="9" fontId="9" fillId="0" borderId="0" xfId="1" applyFont="1" applyFill="1" applyBorder="1" applyAlignment="1">
      <alignment horizontal="right"/>
    </xf>
    <xf numFmtId="0" fontId="4" fillId="0" borderId="0" xfId="2" applyFont="1" applyBorder="1" applyAlignment="1">
      <alignment vertical="center" wrapText="1"/>
    </xf>
    <xf numFmtId="0" fontId="2" fillId="0" borderId="0" xfId="0" applyFont="1" applyFill="1" applyBorder="1"/>
    <xf numFmtId="0" fontId="2" fillId="0" borderId="0" xfId="0" applyFont="1" applyFill="1" applyBorder="1" applyAlignment="1"/>
    <xf numFmtId="0" fontId="13" fillId="0" borderId="0" xfId="2" applyFont="1" applyFill="1" applyBorder="1" applyAlignment="1">
      <alignment horizontal="left" indent="2"/>
    </xf>
    <xf numFmtId="3" fontId="2" fillId="0" borderId="0" xfId="0" applyNumberFormat="1" applyFont="1" applyFill="1" applyBorder="1" applyAlignment="1"/>
    <xf numFmtId="3" fontId="2" fillId="0" borderId="0" xfId="0" applyNumberFormat="1" applyFont="1" applyFill="1" applyBorder="1"/>
    <xf numFmtId="0" fontId="13" fillId="0" borderId="0" xfId="2" applyFont="1" applyFill="1" applyBorder="1"/>
    <xf numFmtId="0" fontId="13" fillId="0" borderId="0" xfId="2" applyFont="1" applyFill="1" applyBorder="1" applyAlignment="1"/>
    <xf numFmtId="0" fontId="14" fillId="0" borderId="0" xfId="2" applyFont="1" applyFill="1" applyBorder="1"/>
    <xf numFmtId="0" fontId="2" fillId="0" borderId="0" xfId="0" applyFont="1" applyFill="1" applyBorder="1" applyAlignment="1">
      <alignment horizontal="right" vertical="center"/>
    </xf>
    <xf numFmtId="0" fontId="10" fillId="0" borderId="0" xfId="2" applyFont="1" applyFill="1" applyBorder="1" applyAlignment="1">
      <alignment horizontal="right" vertical="center"/>
    </xf>
    <xf numFmtId="17" fontId="10" fillId="0" borderId="0" xfId="0" applyNumberFormat="1" applyFont="1" applyFill="1" applyBorder="1" applyAlignment="1">
      <alignment horizontal="right" vertical="center"/>
    </xf>
    <xf numFmtId="0" fontId="2" fillId="0" borderId="0" xfId="0" applyFont="1" applyFill="1" applyAlignment="1">
      <alignment horizontal="right" vertical="center"/>
    </xf>
    <xf numFmtId="0" fontId="2" fillId="0" borderId="0" xfId="0" applyFont="1" applyFill="1" applyBorder="1" applyAlignment="1">
      <alignment horizontal="right"/>
    </xf>
    <xf numFmtId="0" fontId="13" fillId="0" borderId="0" xfId="2" applyFont="1" applyFill="1" applyBorder="1" applyAlignment="1">
      <alignment horizontal="right" wrapText="1"/>
    </xf>
    <xf numFmtId="0" fontId="13" fillId="0" borderId="0" xfId="2" applyFont="1" applyFill="1" applyBorder="1" applyAlignment="1">
      <alignment horizontal="right"/>
    </xf>
    <xf numFmtId="0" fontId="2" fillId="0" borderId="0" xfId="0" applyFont="1" applyFill="1" applyAlignment="1">
      <alignment horizontal="right"/>
    </xf>
    <xf numFmtId="0" fontId="17" fillId="0" borderId="0" xfId="0" applyFont="1" applyFill="1" applyBorder="1" applyAlignment="1">
      <alignment horizontal="left"/>
    </xf>
    <xf numFmtId="0" fontId="2" fillId="0" borderId="0" xfId="0" applyFont="1" applyFill="1" applyBorder="1" applyAlignment="1">
      <alignment vertical="center"/>
    </xf>
    <xf numFmtId="0" fontId="18" fillId="0" borderId="0" xfId="2" applyFont="1" applyFill="1" applyBorder="1" applyAlignment="1">
      <alignment horizontal="left" vertical="center" wrapText="1"/>
    </xf>
    <xf numFmtId="9" fontId="2" fillId="0" borderId="0" xfId="1" applyFont="1" applyFill="1" applyBorder="1" applyAlignment="1">
      <alignment horizontal="right"/>
    </xf>
    <xf numFmtId="0" fontId="2" fillId="0" borderId="0" xfId="0" applyFont="1" applyFill="1" applyAlignment="1">
      <alignment vertical="center"/>
    </xf>
    <xf numFmtId="1" fontId="10" fillId="0" borderId="0" xfId="2" applyNumberFormat="1" applyFont="1" applyFill="1" applyBorder="1" applyAlignment="1">
      <alignment horizontal="right" vertical="center" wrapText="1"/>
    </xf>
    <xf numFmtId="0" fontId="14" fillId="0" borderId="0" xfId="2" applyFont="1" applyFill="1" applyBorder="1" applyAlignment="1">
      <alignment horizontal="right"/>
    </xf>
    <xf numFmtId="9" fontId="12" fillId="0" borderId="0" xfId="1" applyFont="1" applyFill="1" applyBorder="1" applyAlignment="1">
      <alignment horizontal="right"/>
    </xf>
    <xf numFmtId="0" fontId="4" fillId="0" borderId="0" xfId="2" applyFont="1" applyAlignment="1">
      <alignment vertical="top"/>
    </xf>
    <xf numFmtId="0" fontId="19" fillId="0" borderId="0" xfId="0" applyFont="1"/>
    <xf numFmtId="0" fontId="20" fillId="0" borderId="0" xfId="0" applyFont="1"/>
    <xf numFmtId="0" fontId="20" fillId="0" borderId="0" xfId="0" applyFont="1" applyAlignment="1">
      <alignment horizontal="left" vertical="center"/>
    </xf>
    <xf numFmtId="0" fontId="22" fillId="0" borderId="0" xfId="3" applyFont="1" applyAlignment="1">
      <alignment horizontal="left" vertical="center"/>
    </xf>
    <xf numFmtId="0" fontId="23" fillId="0" borderId="0" xfId="0" applyFont="1" applyAlignment="1">
      <alignment vertical="center"/>
    </xf>
    <xf numFmtId="0" fontId="2" fillId="0" borderId="0" xfId="0" applyFont="1" applyBorder="1" applyAlignment="1">
      <alignment horizontal="left"/>
    </xf>
    <xf numFmtId="164" fontId="2" fillId="0" borderId="0" xfId="1" applyNumberFormat="1" applyFont="1" applyFill="1" applyBorder="1" applyAlignment="1">
      <alignment horizontal="right"/>
    </xf>
    <xf numFmtId="0" fontId="4" fillId="0" borderId="0" xfId="2" applyFont="1" applyAlignment="1">
      <alignment horizontal="right" vertical="top"/>
    </xf>
    <xf numFmtId="0" fontId="23" fillId="0" borderId="0" xfId="0" applyFont="1" applyAlignment="1">
      <alignment horizontal="left" vertical="center"/>
    </xf>
    <xf numFmtId="0" fontId="24" fillId="0" borderId="0" xfId="0" applyFont="1" applyAlignment="1">
      <alignment vertical="center"/>
    </xf>
    <xf numFmtId="0" fontId="25" fillId="0" borderId="2" xfId="0" applyFont="1" applyBorder="1" applyAlignment="1">
      <alignment vertical="center" wrapText="1"/>
    </xf>
    <xf numFmtId="0" fontId="25" fillId="0" borderId="2" xfId="0" applyFont="1" applyBorder="1" applyAlignment="1">
      <alignment horizontal="left" vertical="center" wrapText="1"/>
    </xf>
    <xf numFmtId="0" fontId="26" fillId="0" borderId="0" xfId="0" applyFont="1" applyAlignment="1">
      <alignment vertical="center"/>
    </xf>
    <xf numFmtId="0" fontId="28" fillId="0" borderId="0" xfId="0" applyFont="1" applyAlignment="1">
      <alignment vertical="center"/>
    </xf>
    <xf numFmtId="0" fontId="27" fillId="0" borderId="0" xfId="0" applyFont="1"/>
    <xf numFmtId="0" fontId="26" fillId="0" borderId="0" xfId="0" applyFont="1"/>
    <xf numFmtId="0" fontId="26" fillId="0" borderId="0" xfId="0" applyFont="1" applyFill="1"/>
    <xf numFmtId="0" fontId="2" fillId="0" borderId="0" xfId="0" applyFont="1" applyFill="1" applyAlignment="1"/>
    <xf numFmtId="0" fontId="4" fillId="0" borderId="0" xfId="2" applyFont="1" applyAlignment="1">
      <alignment vertical="top" wrapText="1"/>
    </xf>
    <xf numFmtId="0" fontId="29" fillId="0" borderId="0" xfId="0" applyFont="1" applyAlignment="1">
      <alignment horizontal="left" vertical="center"/>
    </xf>
    <xf numFmtId="0" fontId="26" fillId="0" borderId="3" xfId="0" applyFont="1" applyBorder="1" applyAlignment="1">
      <alignment vertical="center"/>
    </xf>
    <xf numFmtId="17" fontId="29" fillId="0" borderId="4" xfId="0" applyNumberFormat="1" applyFont="1" applyBorder="1" applyAlignment="1">
      <alignment horizontal="right" vertical="center"/>
    </xf>
    <xf numFmtId="17" fontId="29" fillId="0" borderId="4" xfId="0" applyNumberFormat="1" applyFont="1" applyBorder="1" applyAlignment="1">
      <alignment horizontal="right" vertical="center" wrapText="1"/>
    </xf>
    <xf numFmtId="17" fontId="29" fillId="0" borderId="0" xfId="0" applyNumberFormat="1" applyFont="1" applyBorder="1" applyAlignment="1">
      <alignment horizontal="right" vertical="center" wrapText="1"/>
    </xf>
    <xf numFmtId="0" fontId="26" fillId="0" borderId="5" xfId="0" applyFont="1" applyBorder="1" applyAlignment="1">
      <alignment horizontal="center" vertical="center"/>
    </xf>
    <xf numFmtId="164" fontId="26" fillId="0" borderId="0" xfId="1" applyNumberFormat="1" applyFont="1" applyAlignment="1">
      <alignment horizontal="right" vertical="center"/>
    </xf>
    <xf numFmtId="164" fontId="26" fillId="0" borderId="0" xfId="1" applyNumberFormat="1" applyFont="1" applyFill="1" applyBorder="1"/>
    <xf numFmtId="0" fontId="26" fillId="0" borderId="0" xfId="0" applyFont="1" applyBorder="1" applyAlignment="1">
      <alignment horizontal="right"/>
    </xf>
    <xf numFmtId="164" fontId="26" fillId="0" borderId="0" xfId="1" applyNumberFormat="1" applyFont="1" applyBorder="1"/>
    <xf numFmtId="164" fontId="26" fillId="0" borderId="0" xfId="1" applyNumberFormat="1" applyFont="1"/>
    <xf numFmtId="0" fontId="29" fillId="0" borderId="0" xfId="0" applyFont="1"/>
    <xf numFmtId="0" fontId="30" fillId="0" borderId="0" xfId="0" applyFont="1"/>
    <xf numFmtId="9" fontId="2" fillId="0" borderId="0" xfId="1" applyFont="1" applyFill="1" applyBorder="1" applyAlignment="1">
      <alignment horizontal="right" vertical="center"/>
    </xf>
    <xf numFmtId="9" fontId="2" fillId="0" borderId="0" xfId="1" applyFont="1" applyAlignment="1">
      <alignment horizontal="right" vertical="center"/>
    </xf>
    <xf numFmtId="9" fontId="2" fillId="0" borderId="0" xfId="1" applyFont="1" applyBorder="1" applyAlignment="1">
      <alignment horizontal="right"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17" fontId="2" fillId="0" borderId="0" xfId="0" applyNumberFormat="1" applyFont="1" applyFill="1" applyBorder="1" applyAlignment="1">
      <alignment horizontal="left" vertical="center" wrapText="1"/>
    </xf>
    <xf numFmtId="0" fontId="2" fillId="0" borderId="0" xfId="2" applyFont="1" applyBorder="1" applyAlignment="1">
      <alignment horizontal="left" vertical="center"/>
    </xf>
    <xf numFmtId="0" fontId="2" fillId="0" borderId="0" xfId="2" applyFont="1" applyFill="1" applyBorder="1" applyAlignment="1">
      <alignment horizontal="left" vertical="center"/>
    </xf>
    <xf numFmtId="9" fontId="2" fillId="0" borderId="0" xfId="1" applyFont="1" applyFill="1" applyBorder="1" applyAlignment="1">
      <alignment horizontal="right" vertical="center" wrapText="1"/>
    </xf>
    <xf numFmtId="9" fontId="2" fillId="0" borderId="0" xfId="1" applyFont="1" applyBorder="1" applyAlignment="1">
      <alignment horizontal="right" vertical="center" wrapText="1"/>
    </xf>
    <xf numFmtId="17" fontId="10" fillId="0" borderId="6" xfId="0" applyNumberFormat="1" applyFont="1" applyFill="1" applyBorder="1" applyAlignment="1">
      <alignment horizontal="right" vertical="center" wrapText="1"/>
    </xf>
    <xf numFmtId="17" fontId="12" fillId="0" borderId="1" xfId="0" applyNumberFormat="1" applyFont="1" applyFill="1" applyBorder="1" applyAlignment="1">
      <alignment horizontal="right" vertical="center" wrapText="1"/>
    </xf>
    <xf numFmtId="0" fontId="13" fillId="0" borderId="7" xfId="2" applyFont="1" applyBorder="1" applyAlignment="1">
      <alignment horizontal="right"/>
    </xf>
    <xf numFmtId="9" fontId="31" fillId="0" borderId="7" xfId="1" applyNumberFormat="1" applyFont="1" applyBorder="1" applyAlignment="1">
      <alignment horizontal="right" vertical="center"/>
    </xf>
    <xf numFmtId="9" fontId="31" fillId="0" borderId="7" xfId="1" applyFont="1" applyBorder="1" applyAlignment="1">
      <alignment horizontal="right" vertical="center"/>
    </xf>
    <xf numFmtId="9" fontId="31" fillId="0" borderId="0" xfId="1" applyNumberFormat="1" applyFont="1" applyBorder="1" applyAlignment="1">
      <alignment horizontal="right" vertical="center"/>
    </xf>
    <xf numFmtId="9" fontId="31" fillId="0" borderId="0" xfId="1" applyFont="1" applyBorder="1" applyAlignment="1">
      <alignment horizontal="right" vertical="center"/>
    </xf>
    <xf numFmtId="9" fontId="31" fillId="0" borderId="0" xfId="0" applyNumberFormat="1" applyFont="1" applyBorder="1" applyAlignment="1">
      <alignment horizontal="right" vertical="center"/>
    </xf>
    <xf numFmtId="0" fontId="31" fillId="0" borderId="0" xfId="0" applyFont="1" applyBorder="1" applyAlignment="1">
      <alignment horizontal="right" vertical="center"/>
    </xf>
    <xf numFmtId="0" fontId="2" fillId="0" borderId="8" xfId="0" applyFont="1" applyBorder="1" applyAlignment="1">
      <alignment vertical="center"/>
    </xf>
    <xf numFmtId="9" fontId="2" fillId="0" borderId="8" xfId="1" applyFont="1" applyBorder="1" applyAlignment="1">
      <alignment horizontal="right" vertical="center"/>
    </xf>
    <xf numFmtId="0" fontId="2" fillId="0" borderId="8" xfId="0" applyFont="1" applyBorder="1" applyAlignment="1">
      <alignment horizontal="left" vertical="center"/>
    </xf>
    <xf numFmtId="9" fontId="15" fillId="0" borderId="10" xfId="1" applyFont="1" applyBorder="1"/>
    <xf numFmtId="9" fontId="15" fillId="0" borderId="5" xfId="1" applyFont="1" applyBorder="1"/>
    <xf numFmtId="0" fontId="2" fillId="0" borderId="5" xfId="0" applyFont="1" applyBorder="1"/>
    <xf numFmtId="0" fontId="2" fillId="0" borderId="5" xfId="0" applyFont="1" applyBorder="1" applyAlignment="1">
      <alignment vertical="center"/>
    </xf>
    <xf numFmtId="0" fontId="4" fillId="0" borderId="5" xfId="2" applyFont="1" applyBorder="1" applyAlignment="1">
      <alignment vertical="center" wrapText="1"/>
    </xf>
    <xf numFmtId="0" fontId="2" fillId="0" borderId="9" xfId="0" applyFont="1" applyBorder="1" applyAlignment="1">
      <alignment vertical="center"/>
    </xf>
    <xf numFmtId="0" fontId="4" fillId="0" borderId="0" xfId="2" applyFont="1" applyAlignment="1">
      <alignment horizontal="left" vertical="top" wrapText="1"/>
    </xf>
    <xf numFmtId="0" fontId="20" fillId="0" borderId="0" xfId="0" applyFont="1" applyAlignment="1">
      <alignment horizontal="right" vertical="top"/>
    </xf>
    <xf numFmtId="0" fontId="14" fillId="0" borderId="0" xfId="0" applyFont="1" applyFill="1" applyBorder="1" applyAlignment="1"/>
    <xf numFmtId="0" fontId="13" fillId="0" borderId="0" xfId="2" applyFont="1"/>
    <xf numFmtId="0" fontId="13" fillId="0" borderId="0" xfId="2" applyFont="1" applyBorder="1"/>
    <xf numFmtId="0" fontId="14" fillId="0" borderId="0" xfId="2" applyFont="1"/>
    <xf numFmtId="0" fontId="10" fillId="0" borderId="0" xfId="2" applyFont="1" applyBorder="1" applyAlignment="1">
      <alignment horizontal="right" vertical="center"/>
    </xf>
    <xf numFmtId="0" fontId="10" fillId="0" borderId="11" xfId="2" applyFont="1" applyBorder="1" applyAlignment="1">
      <alignment horizontal="right" vertical="center"/>
    </xf>
    <xf numFmtId="17" fontId="9" fillId="0" borderId="11" xfId="0" applyNumberFormat="1" applyFont="1" applyFill="1" applyBorder="1" applyAlignment="1">
      <alignment horizontal="right" wrapText="1"/>
    </xf>
    <xf numFmtId="17" fontId="9" fillId="0" borderId="12" xfId="0" applyNumberFormat="1" applyFont="1" applyFill="1" applyBorder="1" applyAlignment="1">
      <alignment horizontal="right" wrapText="1"/>
    </xf>
    <xf numFmtId="0" fontId="10" fillId="0" borderId="13" xfId="0" applyFont="1" applyFill="1" applyBorder="1" applyAlignment="1">
      <alignment horizontal="right" vertical="center"/>
    </xf>
    <xf numFmtId="0" fontId="10" fillId="0" borderId="4" xfId="2" applyFont="1" applyBorder="1" applyAlignment="1">
      <alignment horizontal="right" vertical="center"/>
    </xf>
    <xf numFmtId="17" fontId="9" fillId="0" borderId="4" xfId="0" applyNumberFormat="1" applyFont="1" applyFill="1" applyBorder="1" applyAlignment="1">
      <alignment horizontal="right" vertical="top" wrapText="1"/>
    </xf>
    <xf numFmtId="17" fontId="9" fillId="0" borderId="14" xfId="0" applyNumberFormat="1" applyFont="1" applyFill="1" applyBorder="1" applyAlignment="1">
      <alignment horizontal="right" vertical="top" wrapText="1"/>
    </xf>
    <xf numFmtId="0" fontId="10" fillId="0" borderId="3" xfId="0" applyFont="1" applyFill="1" applyBorder="1" applyAlignment="1">
      <alignment horizontal="right" vertical="center"/>
    </xf>
    <xf numFmtId="0" fontId="2" fillId="0" borderId="0" xfId="0" applyFont="1" applyBorder="1" applyAlignment="1">
      <alignment horizontal="right"/>
    </xf>
    <xf numFmtId="0" fontId="13" fillId="0" borderId="0" xfId="2" applyFont="1" applyAlignment="1">
      <alignment horizontal="right"/>
    </xf>
    <xf numFmtId="0" fontId="13" fillId="0" borderId="0" xfId="2" applyFont="1" applyBorder="1" applyAlignment="1">
      <alignment horizontal="right"/>
    </xf>
    <xf numFmtId="0" fontId="13" fillId="0" borderId="15" xfId="2" applyFont="1" applyBorder="1" applyAlignment="1">
      <alignment horizontal="right"/>
    </xf>
    <xf numFmtId="0" fontId="14" fillId="0" borderId="5" xfId="2" applyFont="1" applyBorder="1" applyAlignment="1">
      <alignment horizontal="right"/>
    </xf>
    <xf numFmtId="0" fontId="2" fillId="0" borderId="15" xfId="0" applyFont="1" applyBorder="1" applyAlignment="1">
      <alignment horizontal="right"/>
    </xf>
    <xf numFmtId="0" fontId="17" fillId="0" borderId="16" xfId="0" applyFont="1" applyBorder="1" applyAlignment="1">
      <alignment horizontal="left" vertical="center"/>
    </xf>
    <xf numFmtId="164" fontId="17" fillId="0" borderId="16" xfId="1" applyNumberFormat="1" applyFont="1" applyFill="1" applyBorder="1" applyAlignment="1">
      <alignment horizontal="right" vertical="center"/>
    </xf>
    <xf numFmtId="164" fontId="17" fillId="0" borderId="17" xfId="1" applyNumberFormat="1" applyFont="1" applyFill="1" applyBorder="1" applyAlignment="1">
      <alignment horizontal="right" vertical="center"/>
    </xf>
    <xf numFmtId="164" fontId="17" fillId="0" borderId="18" xfId="1" applyNumberFormat="1" applyFont="1" applyFill="1" applyBorder="1" applyAlignment="1">
      <alignment horizontal="right" vertical="center"/>
    </xf>
    <xf numFmtId="0" fontId="2" fillId="0" borderId="0" xfId="0" applyFont="1" applyBorder="1" applyAlignment="1">
      <alignment vertical="center"/>
    </xf>
    <xf numFmtId="0" fontId="18" fillId="0" borderId="19" xfId="2" applyFont="1" applyBorder="1" applyAlignment="1">
      <alignment horizontal="left" vertical="center"/>
    </xf>
    <xf numFmtId="164" fontId="2" fillId="0" borderId="19" xfId="1" applyNumberFormat="1" applyFont="1" applyFill="1" applyBorder="1" applyAlignment="1">
      <alignment horizontal="right"/>
    </xf>
    <xf numFmtId="164" fontId="2" fillId="0" borderId="20" xfId="1" applyNumberFormat="1" applyFont="1" applyFill="1" applyBorder="1" applyAlignment="1">
      <alignment horizontal="right"/>
    </xf>
    <xf numFmtId="164" fontId="2" fillId="0" borderId="21" xfId="1" applyNumberFormat="1" applyFont="1" applyFill="1" applyBorder="1" applyAlignment="1">
      <alignment horizontal="right"/>
    </xf>
    <xf numFmtId="0" fontId="18" fillId="0" borderId="0" xfId="2" applyFont="1" applyBorder="1" applyAlignment="1">
      <alignment horizontal="left" vertical="center"/>
    </xf>
    <xf numFmtId="0" fontId="18" fillId="0" borderId="8" xfId="2" applyFont="1" applyBorder="1" applyAlignment="1">
      <alignment horizontal="left" vertical="center"/>
    </xf>
    <xf numFmtId="0" fontId="2" fillId="0" borderId="22" xfId="0" applyFont="1" applyBorder="1"/>
    <xf numFmtId="0" fontId="2" fillId="0" borderId="8" xfId="0" applyFont="1" applyBorder="1"/>
    <xf numFmtId="0" fontId="2" fillId="0" borderId="9" xfId="0" applyFont="1" applyBorder="1"/>
    <xf numFmtId="0" fontId="2" fillId="0" borderId="23" xfId="0" applyFont="1" applyBorder="1"/>
    <xf numFmtId="0" fontId="0" fillId="0" borderId="0" xfId="0" applyAlignment="1">
      <alignment vertical="top" wrapText="1"/>
    </xf>
    <xf numFmtId="0" fontId="0" fillId="0" borderId="0" xfId="0" applyAlignment="1"/>
    <xf numFmtId="0" fontId="18" fillId="0" borderId="21" xfId="2" applyFont="1" applyBorder="1" applyAlignment="1">
      <alignment horizontal="left" vertical="center"/>
    </xf>
    <xf numFmtId="0" fontId="24" fillId="0" borderId="0" xfId="0" applyFont="1" applyFill="1" applyBorder="1"/>
    <xf numFmtId="0" fontId="24" fillId="0" borderId="0" xfId="0" applyFont="1" applyFill="1" applyBorder="1" applyAlignment="1"/>
    <xf numFmtId="0" fontId="0" fillId="0" borderId="0" xfId="0" applyFont="1" applyFill="1" applyBorder="1"/>
    <xf numFmtId="0" fontId="33" fillId="0" borderId="0" xfId="0" applyFont="1" applyFill="1" applyBorder="1" applyAlignment="1">
      <alignment horizontal="right" vertical="top"/>
    </xf>
    <xf numFmtId="0" fontId="4" fillId="0" borderId="0" xfId="2" applyFont="1" applyFill="1" applyBorder="1" applyAlignment="1">
      <alignment vertical="top" wrapText="1"/>
    </xf>
    <xf numFmtId="0" fontId="4" fillId="0" borderId="0" xfId="2" applyFont="1" applyFill="1" applyBorder="1" applyAlignment="1">
      <alignment vertical="center" wrapText="1"/>
    </xf>
    <xf numFmtId="0" fontId="4" fillId="0" borderId="0" xfId="2" applyFont="1" applyFill="1" applyBorder="1" applyAlignment="1">
      <alignment horizontal="left" vertical="top" wrapText="1"/>
    </xf>
    <xf numFmtId="0" fontId="10" fillId="0" borderId="11" xfId="2" applyFont="1" applyFill="1" applyBorder="1" applyAlignment="1">
      <alignment horizontal="right" vertical="center"/>
    </xf>
    <xf numFmtId="0" fontId="24" fillId="0" borderId="0" xfId="0" applyFont="1" applyFill="1" applyBorder="1" applyAlignment="1">
      <alignment horizontal="right" vertical="center"/>
    </xf>
    <xf numFmtId="0" fontId="10" fillId="0" borderId="4" xfId="2" applyFont="1" applyFill="1" applyBorder="1" applyAlignment="1">
      <alignment horizontal="right" vertical="center"/>
    </xf>
    <xf numFmtId="0" fontId="24" fillId="0" borderId="0" xfId="0" applyFont="1" applyFill="1" applyBorder="1" applyAlignment="1">
      <alignment horizontal="right"/>
    </xf>
    <xf numFmtId="0" fontId="13" fillId="0" borderId="15" xfId="2" applyFont="1" applyFill="1" applyBorder="1" applyAlignment="1">
      <alignment horizontal="right"/>
    </xf>
    <xf numFmtId="0" fontId="14" fillId="0" borderId="5" xfId="2" applyFont="1" applyFill="1" applyBorder="1" applyAlignment="1">
      <alignment horizontal="right"/>
    </xf>
    <xf numFmtId="0" fontId="24" fillId="0" borderId="15" xfId="0" applyFont="1" applyFill="1" applyBorder="1" applyAlignment="1">
      <alignment horizontal="right"/>
    </xf>
    <xf numFmtId="0" fontId="18" fillId="0" borderId="0" xfId="2" applyFont="1" applyFill="1" applyBorder="1" applyAlignment="1">
      <alignment horizontal="left" vertical="center"/>
    </xf>
    <xf numFmtId="0" fontId="18" fillId="0" borderId="8" xfId="2" applyFont="1" applyFill="1" applyBorder="1" applyAlignment="1">
      <alignment horizontal="left" vertical="center"/>
    </xf>
    <xf numFmtId="0" fontId="24" fillId="0" borderId="22" xfId="0" applyFont="1" applyFill="1" applyBorder="1"/>
    <xf numFmtId="0" fontId="24" fillId="0" borderId="8" xfId="0" applyFont="1" applyFill="1" applyBorder="1"/>
    <xf numFmtId="0" fontId="24" fillId="0" borderId="9" xfId="0" applyFont="1" applyFill="1" applyBorder="1"/>
    <xf numFmtId="0" fontId="0" fillId="0" borderId="0" xfId="0" applyFont="1" applyFill="1" applyBorder="1" applyAlignment="1">
      <alignment vertical="top" wrapText="1"/>
    </xf>
    <xf numFmtId="0" fontId="0" fillId="0" borderId="0" xfId="0" applyFont="1" applyFill="1" applyBorder="1" applyAlignment="1"/>
    <xf numFmtId="0" fontId="34" fillId="0" borderId="0" xfId="0" applyFont="1" applyFill="1" applyBorder="1" applyAlignment="1">
      <alignment horizontal="left" vertical="center"/>
    </xf>
    <xf numFmtId="164" fontId="34" fillId="0" borderId="0" xfId="1" applyNumberFormat="1" applyFont="1" applyFill="1" applyBorder="1" applyAlignment="1">
      <alignment horizontal="right" vertical="center"/>
    </xf>
    <xf numFmtId="164" fontId="34" fillId="0" borderId="15" xfId="1" applyNumberFormat="1" applyFont="1" applyFill="1" applyBorder="1" applyAlignment="1">
      <alignment horizontal="right" vertical="center"/>
    </xf>
    <xf numFmtId="0" fontId="26" fillId="0" borderId="0" xfId="2" applyFont="1" applyFill="1" applyBorder="1" applyAlignment="1">
      <alignment vertical="top" wrapText="1"/>
    </xf>
    <xf numFmtId="0" fontId="26" fillId="0" borderId="0" xfId="0" applyFont="1" applyAlignment="1">
      <alignment vertical="top" wrapText="1"/>
    </xf>
    <xf numFmtId="164" fontId="30" fillId="0" borderId="0" xfId="1" applyNumberFormat="1" applyFont="1" applyBorder="1" applyAlignment="1">
      <alignment horizontal="right"/>
    </xf>
    <xf numFmtId="164" fontId="30" fillId="0" borderId="0" xfId="1" applyNumberFormat="1" applyFont="1" applyBorder="1" applyAlignment="1">
      <alignment horizontal="right" vertical="center"/>
    </xf>
    <xf numFmtId="164" fontId="30" fillId="0" borderId="0" xfId="1" applyNumberFormat="1" applyFont="1" applyBorder="1"/>
    <xf numFmtId="0" fontId="26" fillId="0" borderId="0" xfId="2" applyFont="1" applyFill="1" applyBorder="1" applyAlignment="1">
      <alignment vertical="top" wrapText="1"/>
    </xf>
    <xf numFmtId="0" fontId="7" fillId="0" borderId="0" xfId="2" applyFont="1" applyFill="1" applyBorder="1"/>
    <xf numFmtId="9" fontId="15" fillId="0" borderId="0" xfId="1" applyFont="1" applyFill="1"/>
    <xf numFmtId="0" fontId="26" fillId="0" borderId="0" xfId="0" applyFont="1" applyFill="1" applyAlignment="1">
      <alignment vertical="top" wrapText="1"/>
    </xf>
    <xf numFmtId="0" fontId="31" fillId="0" borderId="0" xfId="0" applyFont="1" applyAlignment="1">
      <alignment horizontal="right" vertical="center"/>
    </xf>
    <xf numFmtId="0" fontId="31" fillId="0" borderId="0" xfId="2" applyFont="1" applyBorder="1" applyAlignment="1">
      <alignment horizontal="right" vertical="center" wrapText="1"/>
    </xf>
    <xf numFmtId="164" fontId="5" fillId="0" borderId="0" xfId="0" applyNumberFormat="1" applyFont="1" applyFill="1" applyBorder="1" applyAlignment="1">
      <alignment horizontal="right" wrapText="1"/>
    </xf>
    <xf numFmtId="0" fontId="26" fillId="0" borderId="0" xfId="2" applyFont="1" applyFill="1" applyBorder="1" applyAlignment="1">
      <alignment vertical="top" wrapText="1"/>
    </xf>
    <xf numFmtId="0" fontId="2" fillId="0" borderId="0" xfId="0" applyFont="1" applyAlignment="1"/>
    <xf numFmtId="0" fontId="26" fillId="0" borderId="0" xfId="0" applyFont="1" applyAlignment="1">
      <alignment vertical="top" wrapText="1"/>
    </xf>
    <xf numFmtId="0" fontId="4" fillId="0" borderId="0" xfId="2" applyFont="1" applyFill="1" applyBorder="1" applyAlignment="1">
      <alignment horizontal="left" vertical="center" wrapText="1"/>
    </xf>
    <xf numFmtId="0" fontId="4" fillId="0" borderId="0" xfId="2" applyFont="1" applyAlignment="1">
      <alignment horizontal="left" vertical="top"/>
    </xf>
    <xf numFmtId="0" fontId="26" fillId="0" borderId="0" xfId="0" applyFont="1" applyAlignment="1">
      <alignment horizontal="left" vertical="top"/>
    </xf>
    <xf numFmtId="0" fontId="2" fillId="2" borderId="0" xfId="0" applyFont="1" applyFill="1" applyAlignment="1">
      <alignment horizontal="left" vertical="center"/>
    </xf>
    <xf numFmtId="0" fontId="2" fillId="2" borderId="0" xfId="0" applyFont="1" applyFill="1" applyAlignment="1">
      <alignment horizontal="left"/>
    </xf>
    <xf numFmtId="0" fontId="4" fillId="0" borderId="0" xfId="2" applyFont="1" applyAlignment="1">
      <alignment horizontal="left" vertical="top" wrapText="1"/>
    </xf>
    <xf numFmtId="0" fontId="31" fillId="0" borderId="0" xfId="0" applyFont="1" applyFill="1" applyAlignment="1">
      <alignment horizontal="left"/>
    </xf>
    <xf numFmtId="0" fontId="32" fillId="0" borderId="0" xfId="2" applyFont="1" applyAlignment="1">
      <alignment horizontal="left" vertical="top" wrapText="1"/>
    </xf>
    <xf numFmtId="1" fontId="10" fillId="0" borderId="12" xfId="2" applyNumberFormat="1" applyFont="1" applyBorder="1" applyAlignment="1">
      <alignment horizontal="right" vertical="center" wrapText="1"/>
    </xf>
    <xf numFmtId="1" fontId="10" fillId="0" borderId="14" xfId="2" applyNumberFormat="1" applyFont="1" applyBorder="1" applyAlignment="1">
      <alignment horizontal="right" vertical="center" wrapText="1"/>
    </xf>
    <xf numFmtId="0" fontId="4" fillId="0" borderId="0" xfId="2" applyFont="1" applyFill="1" applyBorder="1" applyAlignment="1">
      <alignment horizontal="left" vertical="top" wrapText="1"/>
    </xf>
    <xf numFmtId="0" fontId="32" fillId="0" borderId="0" xfId="2" applyFont="1" applyFill="1" applyBorder="1" applyAlignment="1">
      <alignment horizontal="left" vertical="top" wrapText="1"/>
    </xf>
    <xf numFmtId="1" fontId="10" fillId="0" borderId="12" xfId="2" applyNumberFormat="1" applyFont="1" applyFill="1" applyBorder="1" applyAlignment="1">
      <alignment horizontal="right" vertical="center" wrapText="1"/>
    </xf>
    <xf numFmtId="1" fontId="10" fillId="0" borderId="14" xfId="2" applyNumberFormat="1" applyFont="1" applyFill="1" applyBorder="1" applyAlignment="1">
      <alignment horizontal="right" vertical="center" wrapText="1"/>
    </xf>
    <xf numFmtId="0" fontId="26" fillId="0" borderId="0" xfId="0" applyFont="1" applyAlignment="1">
      <alignment horizontal="left" vertical="top" wrapText="1"/>
    </xf>
    <xf numFmtId="0" fontId="32" fillId="0" borderId="0" xfId="2" applyFont="1" applyAlignment="1">
      <alignment horizontal="left" vertical="center" wrapText="1"/>
    </xf>
    <xf numFmtId="0" fontId="26" fillId="0" borderId="0" xfId="2" applyFont="1" applyFill="1" applyBorder="1" applyAlignment="1">
      <alignment horizontal="left" vertical="top" wrapText="1"/>
    </xf>
  </cellXfs>
  <cellStyles count="8">
    <cellStyle name="Blank" xfId="4"/>
    <cellStyle name="Hyperlink" xfId="3" builtinId="8"/>
    <cellStyle name="Normal" xfId="0" builtinId="0"/>
    <cellStyle name="Normal 2" xfId="5"/>
    <cellStyle name="Normal 3" xfId="6"/>
    <cellStyle name="Normal_CJ Act sentences 2003" xfId="2"/>
    <cellStyle name="Percent" xfId="1" builtinId="5"/>
    <cellStyle name="Percent 2" xfId="7"/>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542762660429284E-2"/>
          <c:y val="8.8888888888888892E-2"/>
          <c:w val="0.88567789461656599"/>
          <c:h val="0.70092409037105652"/>
        </c:manualLayout>
      </c:layout>
      <c:lineChart>
        <c:grouping val="standard"/>
        <c:varyColors val="0"/>
        <c:ser>
          <c:idx val="0"/>
          <c:order val="0"/>
          <c:tx>
            <c:strRef>
              <c:f>'CRC charts'!$B$11</c:f>
              <c:strCache>
                <c:ptCount val="1"/>
                <c:pt idx="0">
                  <c:v>SCH9 SL018</c:v>
                </c:pt>
              </c:strCache>
            </c:strRef>
          </c:tx>
          <c:spPr>
            <a:ln w="19050" cap="rnd">
              <a:solidFill>
                <a:schemeClr val="tx1"/>
              </a:solidFill>
              <a:round/>
            </a:ln>
            <a:effectLst/>
          </c:spPr>
          <c:marker>
            <c:symbol val="diamond"/>
            <c:size val="7"/>
            <c:spPr>
              <a:solidFill>
                <a:schemeClr val="tx1"/>
              </a:solidFill>
              <a:ln w="9525">
                <a:noFill/>
              </a:ln>
              <a:effectLst/>
            </c:spPr>
          </c:marker>
          <c:cat>
            <c:numRef>
              <c:f>'CRC charts'!$C$10:$Q$10</c:f>
              <c:numCache>
                <c:formatCode>mmm\-yy</c:formatCode>
                <c:ptCount val="15"/>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numCache>
            </c:numRef>
          </c:cat>
          <c:val>
            <c:numRef>
              <c:f>'CRC charts'!$C$12:$Q$12</c:f>
              <c:numCache>
                <c:formatCode>0.0%</c:formatCode>
                <c:ptCount val="15"/>
                <c:pt idx="0">
                  <c:v>#N/A</c:v>
                </c:pt>
                <c:pt idx="1">
                  <c:v>#N/A</c:v>
                </c:pt>
                <c:pt idx="2">
                  <c:v>#N/A</c:v>
                </c:pt>
                <c:pt idx="3">
                  <c:v>#N/A</c:v>
                </c:pt>
                <c:pt idx="4">
                  <c:v>#N/A</c:v>
                </c:pt>
                <c:pt idx="5">
                  <c:v>#N/A</c:v>
                </c:pt>
                <c:pt idx="6">
                  <c:v>#N/A</c:v>
                </c:pt>
                <c:pt idx="7">
                  <c:v>#N/A</c:v>
                </c:pt>
                <c:pt idx="8">
                  <c:v>#N/A</c:v>
                </c:pt>
                <c:pt idx="9">
                  <c:v>#N/A</c:v>
                </c:pt>
                <c:pt idx="10">
                  <c:v>#N/A</c:v>
                </c:pt>
                <c:pt idx="11">
                  <c:v>#N/A</c:v>
                </c:pt>
                <c:pt idx="12">
                  <c:v>0.93400000000000005</c:v>
                </c:pt>
                <c:pt idx="13">
                  <c:v>0.94399999999999995</c:v>
                </c:pt>
                <c:pt idx="14">
                  <c:v>0.93500000000000005</c:v>
                </c:pt>
              </c:numCache>
            </c:numRef>
          </c:val>
          <c:smooth val="0"/>
        </c:ser>
        <c:dLbls>
          <c:showLegendKey val="0"/>
          <c:showVal val="0"/>
          <c:showCatName val="0"/>
          <c:showSerName val="0"/>
          <c:showPercent val="0"/>
          <c:showBubbleSize val="0"/>
        </c:dLbls>
        <c:marker val="1"/>
        <c:smooth val="0"/>
        <c:axId val="213496712"/>
        <c:axId val="214322584"/>
      </c:lineChart>
      <c:dateAx>
        <c:axId val="213496712"/>
        <c:scaling>
          <c:orientation val="minMax"/>
        </c:scaling>
        <c:delete val="0"/>
        <c:axPos val="b"/>
        <c:numFmt formatCode="mmm\-yy" sourceLinked="1"/>
        <c:majorTickMark val="out"/>
        <c:minorTickMark val="none"/>
        <c:tickLblPos val="nextTo"/>
        <c:spPr>
          <a:noFill/>
          <a:ln w="9525" cap="flat" cmpd="sng" algn="ctr">
            <a:solidFill>
              <a:schemeClr val="tx1">
                <a:lumMod val="65000"/>
                <a:lumOff val="3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4322584"/>
        <c:crosses val="autoZero"/>
        <c:auto val="1"/>
        <c:lblOffset val="100"/>
        <c:baseTimeUnit val="months"/>
      </c:dateAx>
      <c:valAx>
        <c:axId val="21432258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a:t>Performance</a:t>
                </a:r>
              </a:p>
            </c:rich>
          </c:tx>
          <c:layout>
            <c:manualLayout>
              <c:xMode val="edge"/>
              <c:yMode val="edge"/>
              <c:x val="4.3875373452838245E-3"/>
              <c:y val="0.3113902526890021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34967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22117109462037"/>
          <c:y val="8.4130718954248382E-2"/>
          <c:w val="0.84799939575898331"/>
          <c:h val="0.70375596239324578"/>
        </c:manualLayout>
      </c:layout>
      <c:lineChart>
        <c:grouping val="standard"/>
        <c:varyColors val="0"/>
        <c:ser>
          <c:idx val="0"/>
          <c:order val="0"/>
          <c:tx>
            <c:strRef>
              <c:f>'CRC charts'!$B$43</c:f>
              <c:strCache>
                <c:ptCount val="1"/>
                <c:pt idx="0">
                  <c:v>National</c:v>
                </c:pt>
              </c:strCache>
            </c:strRef>
          </c:tx>
          <c:spPr>
            <a:ln w="19050" cap="rnd">
              <a:solidFill>
                <a:schemeClr val="tx1"/>
              </a:solidFill>
              <a:round/>
            </a:ln>
            <a:effectLst/>
          </c:spPr>
          <c:marker>
            <c:symbol val="circle"/>
            <c:size val="7"/>
            <c:spPr>
              <a:solidFill>
                <a:schemeClr val="tx1"/>
              </a:solidFill>
              <a:ln w="9525">
                <a:noFill/>
              </a:ln>
              <a:effectLst/>
            </c:spPr>
          </c:marker>
          <c:cat>
            <c:strRef>
              <c:f>'CRC charts'!$U$10:$Y$10</c:f>
              <c:strCache>
                <c:ptCount val="5"/>
                <c:pt idx="0">
                  <c:v>16/17 Q2</c:v>
                </c:pt>
                <c:pt idx="1">
                  <c:v>16/17 Q3</c:v>
                </c:pt>
                <c:pt idx="2">
                  <c:v>16/17 Q4</c:v>
                </c:pt>
                <c:pt idx="3">
                  <c:v>17/18 Q1</c:v>
                </c:pt>
                <c:pt idx="4">
                  <c:v>17/18 Q2</c:v>
                </c:pt>
              </c:strCache>
            </c:strRef>
          </c:cat>
          <c:val>
            <c:numRef>
              <c:f>'CRC charts'!$U$12:$Y$12</c:f>
              <c:numCache>
                <c:formatCode>0.0%</c:formatCode>
                <c:ptCount val="5"/>
                <c:pt idx="0">
                  <c:v>#N/A</c:v>
                </c:pt>
                <c:pt idx="1">
                  <c:v>#N/A</c:v>
                </c:pt>
                <c:pt idx="2">
                  <c:v>#N/A</c:v>
                </c:pt>
                <c:pt idx="3">
                  <c:v>#N/A</c:v>
                </c:pt>
                <c:pt idx="4">
                  <c:v>0.93799999999999994</c:v>
                </c:pt>
              </c:numCache>
            </c:numRef>
          </c:val>
          <c:smooth val="0"/>
        </c:ser>
        <c:dLbls>
          <c:showLegendKey val="0"/>
          <c:showVal val="0"/>
          <c:showCatName val="0"/>
          <c:showSerName val="0"/>
          <c:showPercent val="0"/>
          <c:showBubbleSize val="0"/>
        </c:dLbls>
        <c:marker val="1"/>
        <c:smooth val="0"/>
        <c:axId val="213786984"/>
        <c:axId val="213787368"/>
      </c:lineChart>
      <c:catAx>
        <c:axId val="213786984"/>
        <c:scaling>
          <c:orientation val="minMax"/>
        </c:scaling>
        <c:delete val="0"/>
        <c:axPos val="b"/>
        <c:numFmt formatCode="General" sourceLinked="1"/>
        <c:majorTickMark val="out"/>
        <c:minorTickMark val="none"/>
        <c:tickLblPos val="nextTo"/>
        <c:spPr>
          <a:noFill/>
          <a:ln w="9525" cap="flat" cmpd="sng" algn="ctr">
            <a:solidFill>
              <a:schemeClr val="tx1">
                <a:lumMod val="65000"/>
                <a:lumOff val="3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3787368"/>
        <c:crosses val="autoZero"/>
        <c:auto val="1"/>
        <c:lblAlgn val="ctr"/>
        <c:lblOffset val="100"/>
        <c:noMultiLvlLbl val="0"/>
      </c:catAx>
      <c:valAx>
        <c:axId val="213787368"/>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100"/>
                  <a:t>Performance</a:t>
                </a:r>
              </a:p>
            </c:rich>
          </c:tx>
          <c:layout>
            <c:manualLayout>
              <c:xMode val="edge"/>
              <c:yMode val="edge"/>
              <c:x val="9.1335894152795583E-3"/>
              <c:y val="0.3193639030415315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37869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734219</xdr:colOff>
      <xdr:row>3</xdr:row>
      <xdr:rowOff>28575</xdr:rowOff>
    </xdr:to>
    <xdr:pic>
      <xdr:nvPicPr>
        <xdr:cNvPr id="2" name="Picture 1"/>
        <xdr:cNvPicPr>
          <a:picLocks noChangeAspect="1"/>
        </xdr:cNvPicPr>
      </xdr:nvPicPr>
      <xdr:blipFill>
        <a:blip xmlns:r="http://schemas.openxmlformats.org/officeDocument/2006/relationships" r:embed="rId1"/>
        <a:stretch>
          <a:fillRect/>
        </a:stretch>
      </xdr:blipFill>
      <xdr:spPr>
        <a:xfrm>
          <a:off x="257175" y="0"/>
          <a:ext cx="734219"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1279072</xdr:colOff>
      <xdr:row>11</xdr:row>
      <xdr:rowOff>32658</xdr:rowOff>
    </xdr:from>
    <xdr:to>
      <xdr:col>17</xdr:col>
      <xdr:colOff>228600</xdr:colOff>
      <xdr:row>30</xdr:row>
      <xdr:rowOff>32658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285750</xdr:colOff>
      <xdr:row>10</xdr:row>
      <xdr:rowOff>304800</xdr:rowOff>
    </xdr:from>
    <xdr:to>
      <xdr:col>26</xdr:col>
      <xdr:colOff>190500</xdr:colOff>
      <xdr:row>29</xdr:row>
      <xdr:rowOff>106680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5:L43"/>
  <sheetViews>
    <sheetView showGridLines="0" tabSelected="1" workbookViewId="0">
      <selection activeCell="C2" sqref="C2"/>
    </sheetView>
  </sheetViews>
  <sheetFormatPr defaultColWidth="9.140625" defaultRowHeight="14.25" x14ac:dyDescent="0.2"/>
  <cols>
    <col min="1" max="1" width="3.85546875" style="5" customWidth="1"/>
    <col min="2" max="2" width="15.140625" style="5" customWidth="1"/>
    <col min="3" max="16384" width="9.140625" style="5"/>
  </cols>
  <sheetData>
    <row r="5" spans="2:12" ht="20.25" x14ac:dyDescent="0.3">
      <c r="B5" s="54" t="s">
        <v>0</v>
      </c>
    </row>
    <row r="6" spans="2:12" ht="15.75" x14ac:dyDescent="0.25">
      <c r="B6" s="55" t="s">
        <v>175</v>
      </c>
    </row>
    <row r="8" spans="2:12" s="21" customFormat="1" ht="20.25" customHeight="1" x14ac:dyDescent="0.25">
      <c r="B8" s="56" t="s">
        <v>1</v>
      </c>
      <c r="C8" s="56" t="s">
        <v>2</v>
      </c>
      <c r="L8" s="67"/>
    </row>
    <row r="9" spans="2:12" s="21" customFormat="1" ht="20.25" customHeight="1" x14ac:dyDescent="0.25">
      <c r="B9" s="57" t="s">
        <v>5</v>
      </c>
      <c r="C9" s="62" t="s">
        <v>6</v>
      </c>
    </row>
    <row r="10" spans="2:12" s="21" customFormat="1" ht="20.25" customHeight="1" x14ac:dyDescent="0.25">
      <c r="B10" s="57" t="s">
        <v>105</v>
      </c>
      <c r="C10" s="62" t="s">
        <v>106</v>
      </c>
    </row>
    <row r="11" spans="2:12" s="21" customFormat="1" ht="20.25" customHeight="1" x14ac:dyDescent="0.25">
      <c r="B11" s="57" t="s">
        <v>28</v>
      </c>
      <c r="C11" s="58" t="s">
        <v>144</v>
      </c>
    </row>
    <row r="12" spans="2:12" s="21" customFormat="1" ht="20.25" customHeight="1" x14ac:dyDescent="0.25">
      <c r="B12" s="57" t="s">
        <v>109</v>
      </c>
      <c r="C12" s="58" t="s">
        <v>146</v>
      </c>
    </row>
    <row r="13" spans="2:12" s="21" customFormat="1" ht="20.25" customHeight="1" x14ac:dyDescent="0.25">
      <c r="B13" s="57" t="s">
        <v>30</v>
      </c>
      <c r="C13" s="58" t="s">
        <v>147</v>
      </c>
    </row>
    <row r="14" spans="2:12" s="21" customFormat="1" ht="20.25" customHeight="1" x14ac:dyDescent="0.25">
      <c r="B14" s="57" t="s">
        <v>113</v>
      </c>
      <c r="C14" s="58" t="s">
        <v>148</v>
      </c>
    </row>
    <row r="15" spans="2:12" s="21" customFormat="1" ht="20.25" customHeight="1" x14ac:dyDescent="0.25">
      <c r="B15" s="57" t="s">
        <v>32</v>
      </c>
      <c r="C15" s="58" t="s">
        <v>149</v>
      </c>
    </row>
    <row r="16" spans="2:12" s="21" customFormat="1" ht="20.25" customHeight="1" x14ac:dyDescent="0.25">
      <c r="B16" s="57" t="s">
        <v>34</v>
      </c>
      <c r="C16" s="58" t="s">
        <v>150</v>
      </c>
    </row>
    <row r="17" spans="2:3" s="21" customFormat="1" ht="20.25" customHeight="1" x14ac:dyDescent="0.25">
      <c r="B17" s="57" t="s">
        <v>119</v>
      </c>
      <c r="C17" s="58" t="s">
        <v>151</v>
      </c>
    </row>
    <row r="18" spans="2:3" s="21" customFormat="1" ht="20.25" customHeight="1" x14ac:dyDescent="0.25">
      <c r="B18" s="57" t="s">
        <v>120</v>
      </c>
      <c r="C18" s="58" t="s">
        <v>152</v>
      </c>
    </row>
    <row r="19" spans="2:3" s="21" customFormat="1" ht="20.25" customHeight="1" x14ac:dyDescent="0.25">
      <c r="B19" s="57" t="s">
        <v>141</v>
      </c>
      <c r="C19" s="58" t="s">
        <v>153</v>
      </c>
    </row>
    <row r="20" spans="2:3" s="21" customFormat="1" ht="20.25" customHeight="1" x14ac:dyDescent="0.25">
      <c r="B20" s="57" t="s">
        <v>36</v>
      </c>
      <c r="C20" s="58" t="s">
        <v>154</v>
      </c>
    </row>
    <row r="21" spans="2:3" s="21" customFormat="1" ht="20.25" customHeight="1" x14ac:dyDescent="0.25">
      <c r="B21" s="57" t="s">
        <v>134</v>
      </c>
      <c r="C21" s="58" t="s">
        <v>155</v>
      </c>
    </row>
    <row r="22" spans="2:3" s="21" customFormat="1" ht="20.25" customHeight="1" x14ac:dyDescent="0.25">
      <c r="B22" s="57" t="s">
        <v>38</v>
      </c>
      <c r="C22" s="58" t="s">
        <v>156</v>
      </c>
    </row>
    <row r="23" spans="2:3" s="21" customFormat="1" ht="20.25" customHeight="1" x14ac:dyDescent="0.25">
      <c r="B23" s="57" t="s">
        <v>132</v>
      </c>
      <c r="C23" s="58" t="s">
        <v>157</v>
      </c>
    </row>
    <row r="24" spans="2:3" s="21" customFormat="1" ht="20.25" customHeight="1" x14ac:dyDescent="0.25">
      <c r="B24" s="57" t="s">
        <v>40</v>
      </c>
      <c r="C24" s="58" t="s">
        <v>158</v>
      </c>
    </row>
    <row r="25" spans="2:3" s="21" customFormat="1" ht="20.25" customHeight="1" x14ac:dyDescent="0.25">
      <c r="B25" s="57" t="s">
        <v>130</v>
      </c>
      <c r="C25" s="58" t="s">
        <v>159</v>
      </c>
    </row>
    <row r="26" spans="2:3" s="21" customFormat="1" ht="20.25" customHeight="1" x14ac:dyDescent="0.25">
      <c r="B26" s="57" t="s">
        <v>42</v>
      </c>
      <c r="C26" s="58" t="s">
        <v>160</v>
      </c>
    </row>
    <row r="27" spans="2:3" s="21" customFormat="1" ht="20.25" customHeight="1" x14ac:dyDescent="0.25">
      <c r="B27" s="57" t="s">
        <v>128</v>
      </c>
      <c r="C27" s="58" t="s">
        <v>161</v>
      </c>
    </row>
    <row r="28" spans="2:3" s="21" customFormat="1" ht="20.25" customHeight="1" x14ac:dyDescent="0.25">
      <c r="B28" s="57" t="s">
        <v>44</v>
      </c>
      <c r="C28" s="58" t="s">
        <v>162</v>
      </c>
    </row>
    <row r="29" spans="2:3" s="21" customFormat="1" ht="20.25" customHeight="1" x14ac:dyDescent="0.25">
      <c r="B29" s="57" t="s">
        <v>46</v>
      </c>
      <c r="C29" s="58" t="s">
        <v>163</v>
      </c>
    </row>
    <row r="30" spans="2:3" s="21" customFormat="1" ht="20.25" customHeight="1" x14ac:dyDescent="0.25">
      <c r="B30" s="57" t="s">
        <v>126</v>
      </c>
      <c r="C30" s="58" t="s">
        <v>164</v>
      </c>
    </row>
    <row r="31" spans="2:3" ht="20.25" customHeight="1" x14ac:dyDescent="0.2">
      <c r="B31" s="57" t="s">
        <v>48</v>
      </c>
      <c r="C31" s="58" t="s">
        <v>165</v>
      </c>
    </row>
    <row r="32" spans="2:3" ht="20.25" customHeight="1" x14ac:dyDescent="0.2">
      <c r="B32" s="57" t="s">
        <v>50</v>
      </c>
      <c r="C32" s="58" t="s">
        <v>166</v>
      </c>
    </row>
    <row r="33" spans="2:3" ht="20.25" customHeight="1" x14ac:dyDescent="0.2">
      <c r="B33" s="57" t="s">
        <v>52</v>
      </c>
      <c r="C33" s="58" t="s">
        <v>167</v>
      </c>
    </row>
    <row r="34" spans="2:3" ht="20.25" customHeight="1" x14ac:dyDescent="0.2">
      <c r="B34" s="57" t="s">
        <v>54</v>
      </c>
      <c r="C34" s="58" t="s">
        <v>168</v>
      </c>
    </row>
    <row r="35" spans="2:3" ht="20.25" customHeight="1" x14ac:dyDescent="0.2">
      <c r="B35" s="57" t="s">
        <v>56</v>
      </c>
      <c r="C35" s="58" t="s">
        <v>169</v>
      </c>
    </row>
    <row r="36" spans="2:3" ht="20.25" customHeight="1" x14ac:dyDescent="0.2">
      <c r="B36" s="57" t="s">
        <v>124</v>
      </c>
      <c r="C36" s="58" t="s">
        <v>170</v>
      </c>
    </row>
    <row r="37" spans="2:3" ht="20.25" customHeight="1" x14ac:dyDescent="0.2">
      <c r="B37" s="57" t="s">
        <v>58</v>
      </c>
      <c r="C37" s="58" t="s">
        <v>171</v>
      </c>
    </row>
    <row r="38" spans="2:3" ht="20.25" customHeight="1" x14ac:dyDescent="0.2">
      <c r="B38" s="57" t="s">
        <v>60</v>
      </c>
      <c r="C38" s="58" t="s">
        <v>172</v>
      </c>
    </row>
    <row r="39" spans="2:3" ht="20.25" customHeight="1" x14ac:dyDescent="0.2">
      <c r="B39" s="57" t="s">
        <v>62</v>
      </c>
      <c r="C39" s="58" t="s">
        <v>173</v>
      </c>
    </row>
    <row r="40" spans="2:3" ht="20.25" customHeight="1" x14ac:dyDescent="0.2">
      <c r="B40" s="57" t="s">
        <v>64</v>
      </c>
      <c r="C40" s="58" t="s">
        <v>174</v>
      </c>
    </row>
    <row r="41" spans="2:3" ht="20.25" customHeight="1" x14ac:dyDescent="0.2">
      <c r="B41" s="57" t="s">
        <v>122</v>
      </c>
      <c r="C41" s="58" t="s">
        <v>288</v>
      </c>
    </row>
    <row r="43" spans="2:3" ht="15.75" x14ac:dyDescent="0.25">
      <c r="B43" s="55" t="s">
        <v>176</v>
      </c>
    </row>
  </sheetData>
  <hyperlinks>
    <hyperlink ref="B9" location="'CRC National'!A1" display="CRC National"/>
    <hyperlink ref="B10" location="'CRC charts'!A1" display="CRC Charts"/>
    <hyperlink ref="B11" location="AM_A!A1" display="AM_A"/>
    <hyperlink ref="B12" location="AM_B!A1" display="AM_B"/>
    <hyperlink ref="B13" location="AM_C!A1" display="AM_C"/>
    <hyperlink ref="B14" location="AM_D!A1" display="AM_D"/>
    <hyperlink ref="B15" location="AM_E!A1" display="AM_E"/>
    <hyperlink ref="B16" location="AM_F!A1" display="AM_F"/>
    <hyperlink ref="B17" location="AM_H!A1" display="AM_H"/>
    <hyperlink ref="B18" location="AM_I!A1" display="AM_I"/>
    <hyperlink ref="B19" location="AM_J!A1" display="AM_J"/>
    <hyperlink ref="B20" location="SLM001!A1" display="SLM001"/>
    <hyperlink ref="B21" location="SLM001R!A1" display="SLM001R"/>
    <hyperlink ref="B22" location="SLM002!A1" display="SLM002"/>
    <hyperlink ref="B23" location="SLM002R!A1" display="SLM002R"/>
    <hyperlink ref="B24" location="SLM003!A1" display="SLM003"/>
    <hyperlink ref="B25" location="SLM003R!A1" display="SLM003R"/>
    <hyperlink ref="B26" location="SLM004!A1" display="SLM004"/>
    <hyperlink ref="B27" location="SLM004R!A1" display="SLM004R"/>
    <hyperlink ref="B28" location="SLM005!A1" display="SLM005"/>
    <hyperlink ref="B29" location="SLM006!A1" display="SLM006"/>
    <hyperlink ref="B30" location="SLM006R!A1" display="SLM006R"/>
    <hyperlink ref="B31" location="SLM007!A1" display="SLM007"/>
    <hyperlink ref="B32" location="SLM008!A1" display="SLM008"/>
    <hyperlink ref="B33" location="SLM009a!A1" display="SLM009a"/>
    <hyperlink ref="B34" location="SLM010!A1" display="SLM010"/>
    <hyperlink ref="B35" location="SLM011!A1" display="SLM011"/>
    <hyperlink ref="B36" location="SLM011R!A1" display="SLM011R"/>
    <hyperlink ref="B37" location="SLM013!A1" display="SLM013"/>
    <hyperlink ref="B38" location="SLM015!A1" display="SLM015"/>
    <hyperlink ref="B39" location="SLM016!A1" display="SLM016"/>
    <hyperlink ref="B40" location="SLM017!A1" display="SLM017"/>
    <hyperlink ref="B41" location="SLM018!A1" display="SLM018"/>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sheetPr>
  <dimension ref="B1:P37"/>
  <sheetViews>
    <sheetView showGridLines="0" topLeftCell="A7" zoomScale="70" zoomScaleNormal="70" workbookViewId="0">
      <selection activeCell="D9" sqref="D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223</v>
      </c>
      <c r="C2" s="197" t="s">
        <v>224</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222</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v>0.88</v>
      </c>
      <c r="E9" s="136">
        <v>0.85799999999999998</v>
      </c>
      <c r="F9" s="136">
        <v>0.86899999999999999</v>
      </c>
      <c r="G9" s="137">
        <v>0.89500000000000002</v>
      </c>
      <c r="H9" s="136" t="s">
        <v>145</v>
      </c>
      <c r="I9" s="138"/>
      <c r="J9" s="137">
        <v>0.89500000000000002</v>
      </c>
      <c r="K9" s="129"/>
      <c r="L9" s="25"/>
      <c r="M9" s="25"/>
      <c r="N9" s="25"/>
      <c r="O9" s="25"/>
      <c r="P9" s="25"/>
    </row>
    <row r="10" spans="2:16" ht="15" customHeight="1" x14ac:dyDescent="0.25">
      <c r="B10" s="139"/>
      <c r="C10" s="140" t="s">
        <v>189</v>
      </c>
      <c r="D10" s="141">
        <v>0.93500000000000005</v>
      </c>
      <c r="E10" s="141">
        <v>0.95799999999999996</v>
      </c>
      <c r="F10" s="141">
        <v>0.99199999999999999</v>
      </c>
      <c r="G10" s="142">
        <v>0.97799999999999998</v>
      </c>
      <c r="H10" s="141" t="s">
        <v>145</v>
      </c>
      <c r="I10" s="143"/>
      <c r="J10" s="142">
        <v>0.97799999999999998</v>
      </c>
      <c r="K10" s="139"/>
      <c r="L10" s="21"/>
      <c r="M10" s="21"/>
      <c r="N10" s="21"/>
      <c r="O10" s="21"/>
      <c r="P10" s="21"/>
    </row>
    <row r="11" spans="2:16" ht="15" customHeight="1" x14ac:dyDescent="0.25">
      <c r="B11" s="139"/>
      <c r="C11" s="140" t="s">
        <v>190</v>
      </c>
      <c r="D11" s="141">
        <v>0.80900000000000005</v>
      </c>
      <c r="E11" s="141">
        <v>0.90600000000000003</v>
      </c>
      <c r="F11" s="141">
        <v>0.98799999999999999</v>
      </c>
      <c r="G11" s="142">
        <v>0.96199999999999997</v>
      </c>
      <c r="H11" s="141" t="s">
        <v>145</v>
      </c>
      <c r="I11" s="143"/>
      <c r="J11" s="142">
        <v>0.96199999999999997</v>
      </c>
      <c r="K11" s="139"/>
      <c r="L11" s="21"/>
      <c r="M11" s="21"/>
      <c r="N11" s="21"/>
      <c r="O11" s="21"/>
      <c r="P11" s="21"/>
    </row>
    <row r="12" spans="2:16" ht="15" customHeight="1" x14ac:dyDescent="0.25">
      <c r="B12" s="139"/>
      <c r="C12" s="140" t="s">
        <v>191</v>
      </c>
      <c r="D12" s="141">
        <v>0.98</v>
      </c>
      <c r="E12" s="141">
        <v>0.96499999999999997</v>
      </c>
      <c r="F12" s="141">
        <v>1</v>
      </c>
      <c r="G12" s="142">
        <v>0.99</v>
      </c>
      <c r="H12" s="141" t="s">
        <v>145</v>
      </c>
      <c r="I12" s="143"/>
      <c r="J12" s="142">
        <v>0.99</v>
      </c>
      <c r="K12" s="139"/>
      <c r="L12" s="21"/>
      <c r="M12" s="21"/>
      <c r="N12" s="21"/>
      <c r="O12" s="21"/>
      <c r="P12" s="21"/>
    </row>
    <row r="13" spans="2:16" ht="15" customHeight="1" x14ac:dyDescent="0.25">
      <c r="B13" s="139"/>
      <c r="C13" s="140" t="s">
        <v>192</v>
      </c>
      <c r="D13" s="141">
        <v>1</v>
      </c>
      <c r="E13" s="141">
        <v>0.98499999999999999</v>
      </c>
      <c r="F13" s="141">
        <v>0.98699999999999999</v>
      </c>
      <c r="G13" s="142">
        <v>0.96699999999999997</v>
      </c>
      <c r="H13" s="141" t="s">
        <v>145</v>
      </c>
      <c r="I13" s="143"/>
      <c r="J13" s="142">
        <v>0.96699999999999997</v>
      </c>
      <c r="K13" s="139"/>
      <c r="L13" s="21"/>
      <c r="M13" s="21"/>
      <c r="N13" s="21"/>
      <c r="O13" s="21"/>
      <c r="P13" s="21"/>
    </row>
    <row r="14" spans="2:16" ht="15" customHeight="1" x14ac:dyDescent="0.25">
      <c r="B14" s="139"/>
      <c r="C14" s="140" t="s">
        <v>193</v>
      </c>
      <c r="D14" s="141">
        <v>0.76300000000000001</v>
      </c>
      <c r="E14" s="141">
        <v>0.72199999999999998</v>
      </c>
      <c r="F14" s="141">
        <v>0.79</v>
      </c>
      <c r="G14" s="142">
        <v>0.86</v>
      </c>
      <c r="H14" s="141" t="s">
        <v>145</v>
      </c>
      <c r="I14" s="143"/>
      <c r="J14" s="142">
        <v>0.86</v>
      </c>
      <c r="K14" s="139"/>
      <c r="L14" s="21"/>
      <c r="M14" s="21"/>
      <c r="N14" s="21"/>
      <c r="O14" s="21"/>
      <c r="P14" s="21"/>
    </row>
    <row r="15" spans="2:16" ht="15" customHeight="1" x14ac:dyDescent="0.25">
      <c r="B15" s="139"/>
      <c r="C15" s="140" t="s">
        <v>194</v>
      </c>
      <c r="D15" s="141">
        <v>0.72899999999999998</v>
      </c>
      <c r="E15" s="141">
        <v>0.93799999999999994</v>
      </c>
      <c r="F15" s="141">
        <v>0.9</v>
      </c>
      <c r="G15" s="142">
        <v>0.878</v>
      </c>
      <c r="H15" s="141" t="s">
        <v>145</v>
      </c>
      <c r="I15" s="143"/>
      <c r="J15" s="142">
        <v>0.878</v>
      </c>
      <c r="K15" s="139"/>
      <c r="L15" s="21"/>
      <c r="M15" s="21"/>
      <c r="N15" s="21"/>
      <c r="O15" s="21"/>
      <c r="P15" s="21"/>
    </row>
    <row r="16" spans="2:16" ht="15" customHeight="1" x14ac:dyDescent="0.25">
      <c r="B16" s="139"/>
      <c r="C16" s="140" t="s">
        <v>195</v>
      </c>
      <c r="D16" s="141" t="s">
        <v>145</v>
      </c>
      <c r="E16" s="141">
        <v>0.745</v>
      </c>
      <c r="F16" s="141">
        <v>0.97099999999999997</v>
      </c>
      <c r="G16" s="142">
        <v>0.91900000000000004</v>
      </c>
      <c r="H16" s="141" t="s">
        <v>145</v>
      </c>
      <c r="I16" s="143"/>
      <c r="J16" s="142">
        <v>0.91900000000000004</v>
      </c>
      <c r="K16" s="139"/>
      <c r="L16" s="21"/>
      <c r="M16" s="21"/>
      <c r="N16" s="21"/>
      <c r="O16" s="21"/>
      <c r="P16" s="21"/>
    </row>
    <row r="17" spans="2:16" ht="15" customHeight="1" x14ac:dyDescent="0.25">
      <c r="B17" s="139"/>
      <c r="C17" s="140" t="s">
        <v>196</v>
      </c>
      <c r="D17" s="141">
        <v>0.877</v>
      </c>
      <c r="E17" s="141">
        <v>0.84099999999999997</v>
      </c>
      <c r="F17" s="141">
        <v>0.97599999999999998</v>
      </c>
      <c r="G17" s="142">
        <v>1</v>
      </c>
      <c r="H17" s="141" t="s">
        <v>145</v>
      </c>
      <c r="I17" s="143"/>
      <c r="J17" s="142">
        <v>1</v>
      </c>
      <c r="K17" s="139"/>
      <c r="L17" s="21"/>
      <c r="M17" s="21"/>
      <c r="N17" s="21"/>
      <c r="O17" s="21"/>
      <c r="P17" s="21"/>
    </row>
    <row r="18" spans="2:16" ht="15" customHeight="1" x14ac:dyDescent="0.25">
      <c r="B18" s="139"/>
      <c r="C18" s="140" t="s">
        <v>197</v>
      </c>
      <c r="D18" s="141">
        <v>0.98</v>
      </c>
      <c r="E18" s="141">
        <v>1</v>
      </c>
      <c r="F18" s="141">
        <v>0.96599999999999997</v>
      </c>
      <c r="G18" s="142">
        <v>0.95799999999999996</v>
      </c>
      <c r="H18" s="141" t="s">
        <v>145</v>
      </c>
      <c r="I18" s="143"/>
      <c r="J18" s="142">
        <v>0.95799999999999996</v>
      </c>
      <c r="K18" s="139"/>
      <c r="L18" s="21"/>
      <c r="M18" s="21"/>
      <c r="N18" s="21"/>
      <c r="O18" s="21"/>
      <c r="P18" s="21"/>
    </row>
    <row r="19" spans="2:16" ht="15" customHeight="1" x14ac:dyDescent="0.25">
      <c r="B19" s="139"/>
      <c r="C19" s="140" t="s">
        <v>198</v>
      </c>
      <c r="D19" s="141">
        <v>0.94499999999999995</v>
      </c>
      <c r="E19" s="141">
        <v>0.91500000000000004</v>
      </c>
      <c r="F19" s="141">
        <v>0.93799999999999994</v>
      </c>
      <c r="G19" s="142">
        <v>0.96599999999999997</v>
      </c>
      <c r="H19" s="141" t="s">
        <v>145</v>
      </c>
      <c r="I19" s="143"/>
      <c r="J19" s="142">
        <v>0.96599999999999997</v>
      </c>
      <c r="K19" s="139"/>
      <c r="L19" s="21"/>
      <c r="M19" s="21"/>
      <c r="N19" s="21"/>
      <c r="O19" s="21"/>
      <c r="P19" s="21"/>
    </row>
    <row r="20" spans="2:16" ht="15" customHeight="1" x14ac:dyDescent="0.25">
      <c r="B20" s="139"/>
      <c r="C20" s="140" t="s">
        <v>199</v>
      </c>
      <c r="D20" s="141">
        <v>0.90500000000000003</v>
      </c>
      <c r="E20" s="141">
        <v>0.92900000000000005</v>
      </c>
      <c r="F20" s="141">
        <v>0.95399999999999996</v>
      </c>
      <c r="G20" s="142">
        <v>0.93100000000000005</v>
      </c>
      <c r="H20" s="141" t="s">
        <v>145</v>
      </c>
      <c r="I20" s="143"/>
      <c r="J20" s="142">
        <v>0.93100000000000005</v>
      </c>
      <c r="K20" s="139"/>
      <c r="L20" s="21"/>
      <c r="M20" s="21"/>
      <c r="N20" s="21"/>
      <c r="O20" s="21"/>
      <c r="P20" s="21"/>
    </row>
    <row r="21" spans="2:16" ht="15" customHeight="1" x14ac:dyDescent="0.25">
      <c r="B21" s="139"/>
      <c r="C21" s="140" t="s">
        <v>200</v>
      </c>
      <c r="D21" s="141">
        <v>0.71099999999999997</v>
      </c>
      <c r="E21" s="141">
        <v>0.65800000000000003</v>
      </c>
      <c r="F21" s="141">
        <v>0.66300000000000003</v>
      </c>
      <c r="G21" s="142">
        <v>0.70499999999999996</v>
      </c>
      <c r="H21" s="141" t="s">
        <v>145</v>
      </c>
      <c r="I21" s="143"/>
      <c r="J21" s="142">
        <v>0.70499999999999996</v>
      </c>
      <c r="K21" s="139"/>
      <c r="L21" s="21"/>
      <c r="M21" s="21"/>
      <c r="N21" s="21"/>
      <c r="O21" s="21"/>
      <c r="P21" s="21"/>
    </row>
    <row r="22" spans="2:16" ht="15" customHeight="1" x14ac:dyDescent="0.25">
      <c r="B22" s="139"/>
      <c r="C22" s="140" t="s">
        <v>201</v>
      </c>
      <c r="D22" s="141">
        <v>0.92600000000000005</v>
      </c>
      <c r="E22" s="141">
        <v>0.96199999999999997</v>
      </c>
      <c r="F22" s="141">
        <v>0.88600000000000001</v>
      </c>
      <c r="G22" s="142">
        <v>0.94099999999999995</v>
      </c>
      <c r="H22" s="141" t="s">
        <v>145</v>
      </c>
      <c r="I22" s="143"/>
      <c r="J22" s="142">
        <v>0.94099999999999995</v>
      </c>
      <c r="K22" s="139"/>
      <c r="L22" s="21"/>
      <c r="M22" s="21"/>
      <c r="N22" s="21"/>
      <c r="O22" s="21"/>
      <c r="P22" s="21"/>
    </row>
    <row r="23" spans="2:16" ht="15" customHeight="1" x14ac:dyDescent="0.25">
      <c r="B23" s="139"/>
      <c r="C23" s="140" t="s">
        <v>202</v>
      </c>
      <c r="D23" s="141">
        <v>0.93100000000000005</v>
      </c>
      <c r="E23" s="141">
        <v>0.94699999999999995</v>
      </c>
      <c r="F23" s="141">
        <v>0.95699999999999996</v>
      </c>
      <c r="G23" s="142">
        <v>0.95299999999999996</v>
      </c>
      <c r="H23" s="141" t="s">
        <v>145</v>
      </c>
      <c r="I23" s="143"/>
      <c r="J23" s="142">
        <v>0.95299999999999996</v>
      </c>
      <c r="K23" s="139"/>
      <c r="L23" s="21"/>
      <c r="M23" s="21"/>
      <c r="N23" s="21"/>
      <c r="O23" s="21"/>
      <c r="P23" s="21"/>
    </row>
    <row r="24" spans="2:16" ht="15" customHeight="1" x14ac:dyDescent="0.25">
      <c r="B24" s="139"/>
      <c r="C24" s="140" t="s">
        <v>203</v>
      </c>
      <c r="D24" s="141">
        <v>0.97599999999999998</v>
      </c>
      <c r="E24" s="141" t="s">
        <v>145</v>
      </c>
      <c r="F24" s="141">
        <v>0.98</v>
      </c>
      <c r="G24" s="142">
        <v>1</v>
      </c>
      <c r="H24" s="141" t="s">
        <v>145</v>
      </c>
      <c r="I24" s="143"/>
      <c r="J24" s="142">
        <v>1</v>
      </c>
      <c r="K24" s="139"/>
      <c r="L24" s="21"/>
      <c r="M24" s="21"/>
      <c r="N24" s="21"/>
      <c r="O24" s="21"/>
      <c r="P24" s="21"/>
    </row>
    <row r="25" spans="2:16" ht="15" customHeight="1" x14ac:dyDescent="0.25">
      <c r="B25" s="139"/>
      <c r="C25" s="140" t="s">
        <v>204</v>
      </c>
      <c r="D25" s="141">
        <v>0.96599999999999997</v>
      </c>
      <c r="E25" s="141">
        <v>0.96899999999999997</v>
      </c>
      <c r="F25" s="141">
        <v>0.97</v>
      </c>
      <c r="G25" s="142">
        <v>0.98399999999999999</v>
      </c>
      <c r="H25" s="141" t="s">
        <v>145</v>
      </c>
      <c r="I25" s="143"/>
      <c r="J25" s="142">
        <v>0.98399999999999999</v>
      </c>
      <c r="K25" s="139"/>
      <c r="L25" s="21"/>
      <c r="M25" s="21"/>
      <c r="N25" s="21"/>
      <c r="O25" s="21"/>
      <c r="P25" s="21"/>
    </row>
    <row r="26" spans="2:16" ht="15" customHeight="1" x14ac:dyDescent="0.25">
      <c r="B26" s="139"/>
      <c r="C26" s="140" t="s">
        <v>205</v>
      </c>
      <c r="D26" s="141">
        <v>0.88200000000000001</v>
      </c>
      <c r="E26" s="141">
        <v>0.73699999999999999</v>
      </c>
      <c r="F26" s="141">
        <v>0.746</v>
      </c>
      <c r="G26" s="142">
        <v>0.84</v>
      </c>
      <c r="H26" s="141" t="s">
        <v>145</v>
      </c>
      <c r="I26" s="143"/>
      <c r="J26" s="142">
        <v>0.84</v>
      </c>
      <c r="K26" s="139"/>
      <c r="L26" s="21"/>
      <c r="M26" s="21"/>
      <c r="N26" s="21"/>
      <c r="O26" s="21"/>
      <c r="P26" s="21"/>
    </row>
    <row r="27" spans="2:16" ht="15" customHeight="1" x14ac:dyDescent="0.25">
      <c r="B27" s="139"/>
      <c r="C27" s="140" t="s">
        <v>206</v>
      </c>
      <c r="D27" s="141">
        <v>0.92200000000000004</v>
      </c>
      <c r="E27" s="141">
        <v>0.90200000000000002</v>
      </c>
      <c r="F27" s="141">
        <v>0.85499999999999998</v>
      </c>
      <c r="G27" s="142">
        <v>0.96899999999999997</v>
      </c>
      <c r="H27" s="141" t="s">
        <v>145</v>
      </c>
      <c r="I27" s="143"/>
      <c r="J27" s="142">
        <v>0.96899999999999997</v>
      </c>
      <c r="K27" s="139"/>
      <c r="L27" s="21"/>
      <c r="M27" s="21"/>
      <c r="N27" s="21"/>
      <c r="O27" s="21"/>
      <c r="P27" s="21"/>
    </row>
    <row r="28" spans="2:16" ht="15" customHeight="1" x14ac:dyDescent="0.25">
      <c r="B28" s="139"/>
      <c r="C28" s="140" t="s">
        <v>207</v>
      </c>
      <c r="D28" s="141">
        <v>0.94</v>
      </c>
      <c r="E28" s="141">
        <v>0.92800000000000005</v>
      </c>
      <c r="F28" s="141">
        <v>0.95699999999999996</v>
      </c>
      <c r="G28" s="142">
        <v>0.98599999999999999</v>
      </c>
      <c r="H28" s="141" t="s">
        <v>145</v>
      </c>
      <c r="I28" s="143"/>
      <c r="J28" s="142">
        <v>0.98599999999999999</v>
      </c>
      <c r="K28" s="139"/>
      <c r="L28" s="21"/>
      <c r="M28" s="21"/>
      <c r="N28" s="21"/>
      <c r="O28" s="21"/>
      <c r="P28" s="21"/>
    </row>
    <row r="29" spans="2:16" ht="15" customHeight="1" x14ac:dyDescent="0.25">
      <c r="B29" s="139"/>
      <c r="C29" s="140" t="s">
        <v>208</v>
      </c>
      <c r="D29" s="141">
        <v>0.95299999999999996</v>
      </c>
      <c r="E29" s="141">
        <v>0.96799999999999997</v>
      </c>
      <c r="F29" s="141">
        <v>0.95199999999999996</v>
      </c>
      <c r="G29" s="142">
        <v>0.95499999999999996</v>
      </c>
      <c r="H29" s="141" t="s">
        <v>145</v>
      </c>
      <c r="I29" s="143"/>
      <c r="J29" s="142">
        <v>0.95499999999999996</v>
      </c>
      <c r="K29" s="139"/>
      <c r="L29" s="21"/>
      <c r="M29" s="21"/>
      <c r="N29" s="21"/>
      <c r="O29" s="21"/>
      <c r="P29" s="21"/>
    </row>
    <row r="30" spans="2:16" ht="15" customHeight="1" x14ac:dyDescent="0.25">
      <c r="B30" s="139"/>
      <c r="C30" s="140" t="s">
        <v>209</v>
      </c>
      <c r="D30" s="141">
        <v>0.92</v>
      </c>
      <c r="E30" s="141">
        <v>0.90300000000000002</v>
      </c>
      <c r="F30" s="141">
        <v>0.82299999999999995</v>
      </c>
      <c r="G30" s="142">
        <v>0.92100000000000004</v>
      </c>
      <c r="H30" s="141" t="s">
        <v>145</v>
      </c>
      <c r="I30" s="143"/>
      <c r="J30" s="142">
        <v>0.92100000000000004</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sheetPr>
  <dimension ref="B1:P37"/>
  <sheetViews>
    <sheetView showGridLines="0" topLeftCell="A8" zoomScale="70" zoomScaleNormal="70" workbookViewId="0">
      <selection activeCell="H9" sqref="H9:J28"/>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225</v>
      </c>
      <c r="C2" s="197" t="s">
        <v>226</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227</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t="s">
        <v>145</v>
      </c>
      <c r="E9" s="136" t="s">
        <v>145</v>
      </c>
      <c r="F9" s="136" t="s">
        <v>145</v>
      </c>
      <c r="G9" s="137" t="s">
        <v>145</v>
      </c>
      <c r="H9" s="136">
        <v>0.29299999999999998</v>
      </c>
      <c r="I9" s="138"/>
      <c r="J9" s="136">
        <v>0.29299999999999998</v>
      </c>
      <c r="K9" s="129"/>
      <c r="L9" s="25"/>
      <c r="M9" s="25"/>
      <c r="N9" s="25"/>
      <c r="O9" s="25"/>
      <c r="P9" s="25"/>
    </row>
    <row r="10" spans="2:16" ht="15" customHeight="1" x14ac:dyDescent="0.25">
      <c r="B10" s="139"/>
      <c r="C10" s="140" t="s">
        <v>189</v>
      </c>
      <c r="D10" s="141" t="s">
        <v>145</v>
      </c>
      <c r="E10" s="141" t="s">
        <v>145</v>
      </c>
      <c r="F10" s="141" t="s">
        <v>145</v>
      </c>
      <c r="G10" s="142" t="s">
        <v>145</v>
      </c>
      <c r="H10" s="141" t="s">
        <v>145</v>
      </c>
      <c r="I10" s="143"/>
      <c r="J10" s="141" t="s">
        <v>145</v>
      </c>
      <c r="K10" s="139"/>
      <c r="L10" s="21"/>
      <c r="M10" s="21"/>
      <c r="N10" s="21"/>
      <c r="O10" s="21"/>
      <c r="P10" s="21"/>
    </row>
    <row r="11" spans="2:16" ht="15" customHeight="1" x14ac:dyDescent="0.25">
      <c r="B11" s="139"/>
      <c r="C11" s="140" t="s">
        <v>190</v>
      </c>
      <c r="D11" s="141" t="s">
        <v>145</v>
      </c>
      <c r="E11" s="141" t="s">
        <v>145</v>
      </c>
      <c r="F11" s="141" t="s">
        <v>145</v>
      </c>
      <c r="G11" s="142" t="s">
        <v>145</v>
      </c>
      <c r="H11" s="141" t="s">
        <v>145</v>
      </c>
      <c r="I11" s="143"/>
      <c r="J11" s="141" t="s">
        <v>145</v>
      </c>
      <c r="K11" s="139"/>
      <c r="L11" s="21"/>
      <c r="M11" s="21"/>
      <c r="N11" s="21"/>
      <c r="O11" s="21"/>
      <c r="P11" s="21"/>
    </row>
    <row r="12" spans="2:16" ht="15" customHeight="1" x14ac:dyDescent="0.25">
      <c r="B12" s="139"/>
      <c r="C12" s="140" t="s">
        <v>191</v>
      </c>
      <c r="D12" s="141" t="s">
        <v>145</v>
      </c>
      <c r="E12" s="141" t="s">
        <v>145</v>
      </c>
      <c r="F12" s="141" t="s">
        <v>145</v>
      </c>
      <c r="G12" s="142" t="s">
        <v>145</v>
      </c>
      <c r="H12" s="141">
        <v>0.25</v>
      </c>
      <c r="I12" s="143"/>
      <c r="J12" s="141">
        <v>0.25</v>
      </c>
      <c r="K12" s="139"/>
      <c r="L12" s="21"/>
      <c r="M12" s="21"/>
      <c r="N12" s="21"/>
      <c r="O12" s="21"/>
      <c r="P12" s="21"/>
    </row>
    <row r="13" spans="2:16" ht="15" customHeight="1" x14ac:dyDescent="0.25">
      <c r="B13" s="139"/>
      <c r="C13" s="140" t="s">
        <v>192</v>
      </c>
      <c r="D13" s="141" t="s">
        <v>145</v>
      </c>
      <c r="E13" s="141" t="s">
        <v>145</v>
      </c>
      <c r="F13" s="141" t="s">
        <v>145</v>
      </c>
      <c r="G13" s="142" t="s">
        <v>145</v>
      </c>
      <c r="H13" s="141" t="s">
        <v>145</v>
      </c>
      <c r="I13" s="143"/>
      <c r="J13" s="141" t="s">
        <v>145</v>
      </c>
      <c r="K13" s="139"/>
      <c r="L13" s="21"/>
      <c r="M13" s="21"/>
      <c r="N13" s="21"/>
      <c r="O13" s="21"/>
      <c r="P13" s="21"/>
    </row>
    <row r="14" spans="2:16" ht="15" customHeight="1" x14ac:dyDescent="0.25">
      <c r="B14" s="139"/>
      <c r="C14" s="140" t="s">
        <v>193</v>
      </c>
      <c r="D14" s="141" t="s">
        <v>145</v>
      </c>
      <c r="E14" s="141" t="s">
        <v>145</v>
      </c>
      <c r="F14" s="141" t="s">
        <v>145</v>
      </c>
      <c r="G14" s="142" t="s">
        <v>145</v>
      </c>
      <c r="H14" s="141">
        <v>0.25</v>
      </c>
      <c r="I14" s="143"/>
      <c r="J14" s="141">
        <v>0.25</v>
      </c>
      <c r="K14" s="139"/>
      <c r="L14" s="21"/>
      <c r="M14" s="21"/>
      <c r="N14" s="21"/>
      <c r="O14" s="21"/>
      <c r="P14" s="21"/>
    </row>
    <row r="15" spans="2:16" ht="15" customHeight="1" x14ac:dyDescent="0.25">
      <c r="B15" s="139"/>
      <c r="C15" s="140" t="s">
        <v>194</v>
      </c>
      <c r="D15" s="141" t="s">
        <v>145</v>
      </c>
      <c r="E15" s="141" t="s">
        <v>145</v>
      </c>
      <c r="F15" s="141" t="s">
        <v>145</v>
      </c>
      <c r="G15" s="142" t="s">
        <v>145</v>
      </c>
      <c r="H15" s="141" t="s">
        <v>145</v>
      </c>
      <c r="I15" s="143"/>
      <c r="J15" s="141" t="s">
        <v>145</v>
      </c>
      <c r="K15" s="139"/>
      <c r="L15" s="21"/>
      <c r="M15" s="21"/>
      <c r="N15" s="21"/>
      <c r="O15" s="21"/>
      <c r="P15" s="21"/>
    </row>
    <row r="16" spans="2:16" ht="15" customHeight="1" x14ac:dyDescent="0.25">
      <c r="B16" s="139"/>
      <c r="C16" s="140" t="s">
        <v>195</v>
      </c>
      <c r="D16" s="141" t="s">
        <v>145</v>
      </c>
      <c r="E16" s="141" t="s">
        <v>145</v>
      </c>
      <c r="F16" s="141" t="s">
        <v>145</v>
      </c>
      <c r="G16" s="142" t="s">
        <v>145</v>
      </c>
      <c r="H16" s="141" t="s">
        <v>145</v>
      </c>
      <c r="I16" s="143"/>
      <c r="J16" s="141" t="s">
        <v>145</v>
      </c>
      <c r="K16" s="139"/>
      <c r="L16" s="21"/>
      <c r="M16" s="21"/>
      <c r="N16" s="21"/>
      <c r="O16" s="21"/>
      <c r="P16" s="21"/>
    </row>
    <row r="17" spans="2:16" ht="15" customHeight="1" x14ac:dyDescent="0.25">
      <c r="B17" s="139"/>
      <c r="C17" s="140" t="s">
        <v>196</v>
      </c>
      <c r="D17" s="141" t="s">
        <v>145</v>
      </c>
      <c r="E17" s="141" t="s">
        <v>145</v>
      </c>
      <c r="F17" s="141" t="s">
        <v>145</v>
      </c>
      <c r="G17" s="142" t="s">
        <v>145</v>
      </c>
      <c r="H17" s="141" t="s">
        <v>145</v>
      </c>
      <c r="I17" s="143"/>
      <c r="J17" s="141" t="s">
        <v>145</v>
      </c>
      <c r="K17" s="139"/>
      <c r="L17" s="21"/>
      <c r="M17" s="21"/>
      <c r="N17" s="21"/>
      <c r="O17" s="21"/>
      <c r="P17" s="21"/>
    </row>
    <row r="18" spans="2:16" ht="15" customHeight="1" x14ac:dyDescent="0.25">
      <c r="B18" s="139"/>
      <c r="C18" s="140" t="s">
        <v>197</v>
      </c>
      <c r="D18" s="141" t="s">
        <v>145</v>
      </c>
      <c r="E18" s="141" t="s">
        <v>145</v>
      </c>
      <c r="F18" s="141" t="s">
        <v>145</v>
      </c>
      <c r="G18" s="142" t="s">
        <v>145</v>
      </c>
      <c r="H18" s="141" t="s">
        <v>145</v>
      </c>
      <c r="I18" s="143"/>
      <c r="J18" s="141" t="s">
        <v>145</v>
      </c>
      <c r="K18" s="139"/>
      <c r="L18" s="21"/>
      <c r="M18" s="21"/>
      <c r="N18" s="21"/>
      <c r="O18" s="21"/>
      <c r="P18" s="21"/>
    </row>
    <row r="19" spans="2:16" ht="15" customHeight="1" x14ac:dyDescent="0.25">
      <c r="B19" s="139"/>
      <c r="C19" s="140" t="s">
        <v>198</v>
      </c>
      <c r="D19" s="141" t="s">
        <v>145</v>
      </c>
      <c r="E19" s="141" t="s">
        <v>145</v>
      </c>
      <c r="F19" s="141" t="s">
        <v>145</v>
      </c>
      <c r="G19" s="142" t="s">
        <v>145</v>
      </c>
      <c r="H19" s="141" t="s">
        <v>145</v>
      </c>
      <c r="I19" s="143"/>
      <c r="J19" s="141" t="s">
        <v>145</v>
      </c>
      <c r="K19" s="139"/>
      <c r="L19" s="21"/>
      <c r="M19" s="21"/>
      <c r="N19" s="21"/>
      <c r="O19" s="21"/>
      <c r="P19" s="21"/>
    </row>
    <row r="20" spans="2:16" ht="15" customHeight="1" x14ac:dyDescent="0.25">
      <c r="B20" s="139"/>
      <c r="C20" s="140" t="s">
        <v>199</v>
      </c>
      <c r="D20" s="141" t="s">
        <v>145</v>
      </c>
      <c r="E20" s="141" t="s">
        <v>145</v>
      </c>
      <c r="F20" s="141" t="s">
        <v>145</v>
      </c>
      <c r="G20" s="142" t="s">
        <v>145</v>
      </c>
      <c r="H20" s="141">
        <v>0.57799999999999996</v>
      </c>
      <c r="I20" s="143"/>
      <c r="J20" s="141">
        <v>0.57799999999999996</v>
      </c>
      <c r="K20" s="139"/>
      <c r="L20" s="21"/>
      <c r="M20" s="21"/>
      <c r="N20" s="21"/>
      <c r="O20" s="21"/>
      <c r="P20" s="21"/>
    </row>
    <row r="21" spans="2:16" ht="15" customHeight="1" x14ac:dyDescent="0.25">
      <c r="B21" s="139"/>
      <c r="C21" s="140" t="s">
        <v>200</v>
      </c>
      <c r="D21" s="141" t="s">
        <v>145</v>
      </c>
      <c r="E21" s="141" t="s">
        <v>145</v>
      </c>
      <c r="F21" s="141" t="s">
        <v>145</v>
      </c>
      <c r="G21" s="142" t="s">
        <v>145</v>
      </c>
      <c r="H21" s="141">
        <v>7.4999999999999997E-2</v>
      </c>
      <c r="I21" s="143"/>
      <c r="J21" s="141">
        <v>7.4999999999999997E-2</v>
      </c>
      <c r="K21" s="139"/>
      <c r="L21" s="21"/>
      <c r="M21" s="21"/>
      <c r="N21" s="21"/>
      <c r="O21" s="21"/>
      <c r="P21" s="21"/>
    </row>
    <row r="22" spans="2:16" ht="15" customHeight="1" x14ac:dyDescent="0.25">
      <c r="B22" s="139"/>
      <c r="C22" s="140" t="s">
        <v>201</v>
      </c>
      <c r="D22" s="141" t="s">
        <v>145</v>
      </c>
      <c r="E22" s="141" t="s">
        <v>145</v>
      </c>
      <c r="F22" s="141" t="s">
        <v>145</v>
      </c>
      <c r="G22" s="142" t="s">
        <v>145</v>
      </c>
      <c r="H22" s="141" t="s">
        <v>145</v>
      </c>
      <c r="I22" s="143"/>
      <c r="J22" s="141" t="s">
        <v>145</v>
      </c>
      <c r="K22" s="139"/>
      <c r="L22" s="21"/>
      <c r="M22" s="21"/>
      <c r="N22" s="21"/>
      <c r="O22" s="21"/>
      <c r="P22" s="21"/>
    </row>
    <row r="23" spans="2:16" ht="15" customHeight="1" x14ac:dyDescent="0.25">
      <c r="B23" s="139"/>
      <c r="C23" s="140" t="s">
        <v>202</v>
      </c>
      <c r="D23" s="141" t="s">
        <v>145</v>
      </c>
      <c r="E23" s="141" t="s">
        <v>145</v>
      </c>
      <c r="F23" s="141" t="s">
        <v>145</v>
      </c>
      <c r="G23" s="142" t="s">
        <v>145</v>
      </c>
      <c r="H23" s="141" t="s">
        <v>145</v>
      </c>
      <c r="I23" s="143"/>
      <c r="J23" s="141" t="s">
        <v>145</v>
      </c>
      <c r="K23" s="139"/>
      <c r="L23" s="21"/>
      <c r="M23" s="21"/>
      <c r="N23" s="21"/>
      <c r="O23" s="21"/>
      <c r="P23" s="21"/>
    </row>
    <row r="24" spans="2:16" ht="15" customHeight="1" x14ac:dyDescent="0.25">
      <c r="B24" s="139"/>
      <c r="C24" s="140" t="s">
        <v>203</v>
      </c>
      <c r="D24" s="141" t="s">
        <v>145</v>
      </c>
      <c r="E24" s="141" t="s">
        <v>145</v>
      </c>
      <c r="F24" s="141" t="s">
        <v>145</v>
      </c>
      <c r="G24" s="142" t="s">
        <v>145</v>
      </c>
      <c r="H24" s="141" t="s">
        <v>145</v>
      </c>
      <c r="I24" s="143"/>
      <c r="J24" s="141" t="s">
        <v>145</v>
      </c>
      <c r="K24" s="139"/>
      <c r="L24" s="21"/>
      <c r="M24" s="21"/>
      <c r="N24" s="21"/>
      <c r="O24" s="21"/>
      <c r="P24" s="21"/>
    </row>
    <row r="25" spans="2:16" ht="15" customHeight="1" x14ac:dyDescent="0.25">
      <c r="B25" s="139"/>
      <c r="C25" s="140" t="s">
        <v>204</v>
      </c>
      <c r="D25" s="141" t="s">
        <v>145</v>
      </c>
      <c r="E25" s="141" t="s">
        <v>145</v>
      </c>
      <c r="F25" s="141" t="s">
        <v>145</v>
      </c>
      <c r="G25" s="142" t="s">
        <v>145</v>
      </c>
      <c r="H25" s="141" t="s">
        <v>145</v>
      </c>
      <c r="I25" s="143"/>
      <c r="J25" s="141" t="s">
        <v>145</v>
      </c>
      <c r="K25" s="139"/>
      <c r="L25" s="21"/>
      <c r="M25" s="21"/>
      <c r="N25" s="21"/>
      <c r="O25" s="21"/>
      <c r="P25" s="21"/>
    </row>
    <row r="26" spans="2:16" ht="15" customHeight="1" x14ac:dyDescent="0.25">
      <c r="B26" s="139"/>
      <c r="C26" s="140" t="s">
        <v>205</v>
      </c>
      <c r="D26" s="141" t="s">
        <v>145</v>
      </c>
      <c r="E26" s="141" t="s">
        <v>145</v>
      </c>
      <c r="F26" s="141" t="s">
        <v>145</v>
      </c>
      <c r="G26" s="142" t="s">
        <v>145</v>
      </c>
      <c r="H26" s="141">
        <v>0.13500000000000001</v>
      </c>
      <c r="I26" s="143"/>
      <c r="J26" s="141">
        <v>0.13500000000000001</v>
      </c>
      <c r="K26" s="139"/>
      <c r="L26" s="21"/>
      <c r="M26" s="21"/>
      <c r="N26" s="21"/>
      <c r="O26" s="21"/>
      <c r="P26" s="21"/>
    </row>
    <row r="27" spans="2:16" ht="15" customHeight="1" x14ac:dyDescent="0.25">
      <c r="B27" s="139"/>
      <c r="C27" s="140" t="s">
        <v>206</v>
      </c>
      <c r="D27" s="141" t="s">
        <v>145</v>
      </c>
      <c r="E27" s="141" t="s">
        <v>145</v>
      </c>
      <c r="F27" s="141" t="s">
        <v>145</v>
      </c>
      <c r="G27" s="142" t="s">
        <v>145</v>
      </c>
      <c r="H27" s="141" t="s">
        <v>145</v>
      </c>
      <c r="I27" s="143"/>
      <c r="J27" s="141" t="s">
        <v>145</v>
      </c>
      <c r="K27" s="139"/>
      <c r="L27" s="21"/>
      <c r="M27" s="21"/>
      <c r="N27" s="21"/>
      <c r="O27" s="21"/>
      <c r="P27" s="21"/>
    </row>
    <row r="28" spans="2:16" ht="15" customHeight="1" x14ac:dyDescent="0.25">
      <c r="B28" s="139"/>
      <c r="C28" s="140" t="s">
        <v>207</v>
      </c>
      <c r="D28" s="141" t="s">
        <v>145</v>
      </c>
      <c r="E28" s="141" t="s">
        <v>145</v>
      </c>
      <c r="F28" s="141" t="s">
        <v>145</v>
      </c>
      <c r="G28" s="142" t="s">
        <v>145</v>
      </c>
      <c r="H28" s="141">
        <v>0.21199999999999999</v>
      </c>
      <c r="I28" s="143"/>
      <c r="J28" s="141">
        <v>0.21199999999999999</v>
      </c>
      <c r="K28" s="139"/>
      <c r="L28" s="21"/>
      <c r="M28" s="21"/>
      <c r="N28" s="21"/>
      <c r="O28" s="21"/>
      <c r="P28" s="21"/>
    </row>
    <row r="29" spans="2:16" ht="15" customHeight="1" x14ac:dyDescent="0.25">
      <c r="B29" s="139"/>
      <c r="C29" s="140" t="s">
        <v>208</v>
      </c>
      <c r="D29" s="141" t="s">
        <v>145</v>
      </c>
      <c r="E29" s="141" t="s">
        <v>145</v>
      </c>
      <c r="F29" s="141" t="s">
        <v>145</v>
      </c>
      <c r="G29" s="142" t="s">
        <v>145</v>
      </c>
      <c r="H29" s="141" t="s">
        <v>145</v>
      </c>
      <c r="I29" s="143"/>
      <c r="J29" s="141" t="s">
        <v>145</v>
      </c>
      <c r="K29" s="139"/>
      <c r="L29" s="21"/>
      <c r="M29" s="21"/>
      <c r="N29" s="21"/>
      <c r="O29" s="21"/>
      <c r="P29" s="21"/>
    </row>
    <row r="30" spans="2:16" ht="15" customHeight="1" x14ac:dyDescent="0.25">
      <c r="B30" s="139"/>
      <c r="C30" s="140" t="s">
        <v>209</v>
      </c>
      <c r="D30" s="141" t="s">
        <v>145</v>
      </c>
      <c r="E30" s="141" t="s">
        <v>145</v>
      </c>
      <c r="F30" s="141" t="s">
        <v>145</v>
      </c>
      <c r="G30" s="142" t="s">
        <v>145</v>
      </c>
      <c r="H30" s="141" t="s">
        <v>145</v>
      </c>
      <c r="I30" s="143"/>
      <c r="J30" s="141" t="s">
        <v>145</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B1:P37"/>
  <sheetViews>
    <sheetView showGridLines="0" topLeftCell="A7" zoomScale="70" zoomScaleNormal="70" workbookViewId="0">
      <selection activeCell="H9" sqref="H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228</v>
      </c>
      <c r="C2" s="197" t="s">
        <v>229</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230</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t="s">
        <v>145</v>
      </c>
      <c r="E9" s="136" t="s">
        <v>145</v>
      </c>
      <c r="F9" s="136" t="s">
        <v>145</v>
      </c>
      <c r="G9" s="137" t="s">
        <v>145</v>
      </c>
      <c r="H9" s="136">
        <v>0.88700000000000001</v>
      </c>
      <c r="I9" s="138"/>
      <c r="J9" s="136">
        <v>0.88700000000000001</v>
      </c>
      <c r="K9" s="129"/>
      <c r="L9" s="25"/>
      <c r="M9" s="25"/>
      <c r="N9" s="25"/>
      <c r="O9" s="25"/>
      <c r="P9" s="25"/>
    </row>
    <row r="10" spans="2:16" ht="15" customHeight="1" x14ac:dyDescent="0.25">
      <c r="B10" s="139"/>
      <c r="C10" s="140" t="s">
        <v>189</v>
      </c>
      <c r="D10" s="141" t="s">
        <v>145</v>
      </c>
      <c r="E10" s="141" t="s">
        <v>145</v>
      </c>
      <c r="F10" s="141" t="s">
        <v>145</v>
      </c>
      <c r="G10" s="142" t="s">
        <v>145</v>
      </c>
      <c r="H10" s="141">
        <v>0.96499999999999997</v>
      </c>
      <c r="I10" s="143"/>
      <c r="J10" s="141">
        <v>0.96499999999999997</v>
      </c>
      <c r="K10" s="139"/>
      <c r="L10" s="21"/>
      <c r="M10" s="21"/>
      <c r="N10" s="21"/>
      <c r="O10" s="21"/>
      <c r="P10" s="21"/>
    </row>
    <row r="11" spans="2:16" ht="15" customHeight="1" x14ac:dyDescent="0.25">
      <c r="B11" s="139"/>
      <c r="C11" s="140" t="s">
        <v>190</v>
      </c>
      <c r="D11" s="141" t="s">
        <v>145</v>
      </c>
      <c r="E11" s="141" t="s">
        <v>145</v>
      </c>
      <c r="F11" s="141" t="s">
        <v>145</v>
      </c>
      <c r="G11" s="142" t="s">
        <v>145</v>
      </c>
      <c r="H11" s="141">
        <v>0.91100000000000003</v>
      </c>
      <c r="I11" s="143"/>
      <c r="J11" s="141">
        <v>0.91100000000000003</v>
      </c>
      <c r="K11" s="139"/>
      <c r="L11" s="21"/>
      <c r="M11" s="21"/>
      <c r="N11" s="21"/>
      <c r="O11" s="21"/>
      <c r="P11" s="21"/>
    </row>
    <row r="12" spans="2:16" ht="15" customHeight="1" x14ac:dyDescent="0.25">
      <c r="B12" s="139"/>
      <c r="C12" s="140" t="s">
        <v>191</v>
      </c>
      <c r="D12" s="141" t="s">
        <v>145</v>
      </c>
      <c r="E12" s="141" t="s">
        <v>145</v>
      </c>
      <c r="F12" s="141" t="s">
        <v>145</v>
      </c>
      <c r="G12" s="142" t="s">
        <v>145</v>
      </c>
      <c r="H12" s="141">
        <v>0.89</v>
      </c>
      <c r="I12" s="143"/>
      <c r="J12" s="141">
        <v>0.89</v>
      </c>
      <c r="K12" s="139"/>
      <c r="L12" s="21"/>
      <c r="M12" s="21"/>
      <c r="N12" s="21"/>
      <c r="O12" s="21"/>
      <c r="P12" s="21"/>
    </row>
    <row r="13" spans="2:16" ht="15" customHeight="1" x14ac:dyDescent="0.25">
      <c r="B13" s="139"/>
      <c r="C13" s="140" t="s">
        <v>192</v>
      </c>
      <c r="D13" s="141" t="s">
        <v>145</v>
      </c>
      <c r="E13" s="141" t="s">
        <v>145</v>
      </c>
      <c r="F13" s="141" t="s">
        <v>145</v>
      </c>
      <c r="G13" s="142" t="s">
        <v>145</v>
      </c>
      <c r="H13" s="141">
        <v>0.93600000000000005</v>
      </c>
      <c r="I13" s="143"/>
      <c r="J13" s="141">
        <v>0.93600000000000005</v>
      </c>
      <c r="K13" s="139"/>
      <c r="L13" s="21"/>
      <c r="M13" s="21"/>
      <c r="N13" s="21"/>
      <c r="O13" s="21"/>
      <c r="P13" s="21"/>
    </row>
    <row r="14" spans="2:16" ht="15" customHeight="1" x14ac:dyDescent="0.25">
      <c r="B14" s="139"/>
      <c r="C14" s="140" t="s">
        <v>193</v>
      </c>
      <c r="D14" s="141" t="s">
        <v>145</v>
      </c>
      <c r="E14" s="141" t="s">
        <v>145</v>
      </c>
      <c r="F14" s="141" t="s">
        <v>145</v>
      </c>
      <c r="G14" s="142" t="s">
        <v>145</v>
      </c>
      <c r="H14" s="141">
        <v>0.91600000000000004</v>
      </c>
      <c r="I14" s="143"/>
      <c r="J14" s="141">
        <v>0.91600000000000004</v>
      </c>
      <c r="K14" s="139"/>
      <c r="L14" s="21"/>
      <c r="M14" s="21"/>
      <c r="N14" s="21"/>
      <c r="O14" s="21"/>
      <c r="P14" s="21"/>
    </row>
    <row r="15" spans="2:16" ht="15" customHeight="1" x14ac:dyDescent="0.25">
      <c r="B15" s="139"/>
      <c r="C15" s="140" t="s">
        <v>194</v>
      </c>
      <c r="D15" s="141" t="s">
        <v>145</v>
      </c>
      <c r="E15" s="141" t="s">
        <v>145</v>
      </c>
      <c r="F15" s="141" t="s">
        <v>145</v>
      </c>
      <c r="G15" s="142" t="s">
        <v>145</v>
      </c>
      <c r="H15" s="141">
        <v>0.875</v>
      </c>
      <c r="I15" s="143"/>
      <c r="J15" s="141">
        <v>0.875</v>
      </c>
      <c r="K15" s="139"/>
      <c r="L15" s="21"/>
      <c r="M15" s="21"/>
      <c r="N15" s="21"/>
      <c r="O15" s="21"/>
      <c r="P15" s="21"/>
    </row>
    <row r="16" spans="2:16" ht="15" customHeight="1" x14ac:dyDescent="0.25">
      <c r="B16" s="139"/>
      <c r="C16" s="140" t="s">
        <v>195</v>
      </c>
      <c r="D16" s="141" t="s">
        <v>145</v>
      </c>
      <c r="E16" s="141" t="s">
        <v>145</v>
      </c>
      <c r="F16" s="141" t="s">
        <v>145</v>
      </c>
      <c r="G16" s="142" t="s">
        <v>145</v>
      </c>
      <c r="H16" s="141">
        <v>0.93700000000000006</v>
      </c>
      <c r="I16" s="143"/>
      <c r="J16" s="141">
        <v>0.93700000000000006</v>
      </c>
      <c r="K16" s="139"/>
      <c r="L16" s="21"/>
      <c r="M16" s="21"/>
      <c r="N16" s="21"/>
      <c r="O16" s="21"/>
      <c r="P16" s="21"/>
    </row>
    <row r="17" spans="2:16" ht="15" customHeight="1" x14ac:dyDescent="0.25">
      <c r="B17" s="139"/>
      <c r="C17" s="140" t="s">
        <v>196</v>
      </c>
      <c r="D17" s="141" t="s">
        <v>145</v>
      </c>
      <c r="E17" s="141" t="s">
        <v>145</v>
      </c>
      <c r="F17" s="141" t="s">
        <v>145</v>
      </c>
      <c r="G17" s="142" t="s">
        <v>145</v>
      </c>
      <c r="H17" s="141">
        <v>0.93600000000000005</v>
      </c>
      <c r="I17" s="143"/>
      <c r="J17" s="141">
        <v>0.93600000000000005</v>
      </c>
      <c r="K17" s="139"/>
      <c r="L17" s="21"/>
      <c r="M17" s="21"/>
      <c r="N17" s="21"/>
      <c r="O17" s="21"/>
      <c r="P17" s="21"/>
    </row>
    <row r="18" spans="2:16" ht="15" customHeight="1" x14ac:dyDescent="0.25">
      <c r="B18" s="139"/>
      <c r="C18" s="140" t="s">
        <v>197</v>
      </c>
      <c r="D18" s="141" t="s">
        <v>145</v>
      </c>
      <c r="E18" s="141" t="s">
        <v>145</v>
      </c>
      <c r="F18" s="141" t="s">
        <v>145</v>
      </c>
      <c r="G18" s="142" t="s">
        <v>145</v>
      </c>
      <c r="H18" s="141">
        <v>0.97499999999999998</v>
      </c>
      <c r="I18" s="143"/>
      <c r="J18" s="141">
        <v>0.97499999999999998</v>
      </c>
      <c r="K18" s="139"/>
      <c r="L18" s="21"/>
      <c r="M18" s="21"/>
      <c r="N18" s="21"/>
      <c r="O18" s="21"/>
      <c r="P18" s="21"/>
    </row>
    <row r="19" spans="2:16" ht="15" customHeight="1" x14ac:dyDescent="0.25">
      <c r="B19" s="139"/>
      <c r="C19" s="140" t="s">
        <v>198</v>
      </c>
      <c r="D19" s="141" t="s">
        <v>145</v>
      </c>
      <c r="E19" s="141" t="s">
        <v>145</v>
      </c>
      <c r="F19" s="141" t="s">
        <v>145</v>
      </c>
      <c r="G19" s="142" t="s">
        <v>145</v>
      </c>
      <c r="H19" s="141">
        <v>0.94599999999999995</v>
      </c>
      <c r="I19" s="143"/>
      <c r="J19" s="141">
        <v>0.94599999999999995</v>
      </c>
      <c r="K19" s="139"/>
      <c r="L19" s="21"/>
      <c r="M19" s="21"/>
      <c r="N19" s="21"/>
      <c r="O19" s="21"/>
      <c r="P19" s="21"/>
    </row>
    <row r="20" spans="2:16" ht="15" customHeight="1" x14ac:dyDescent="0.25">
      <c r="B20" s="139"/>
      <c r="C20" s="140" t="s">
        <v>199</v>
      </c>
      <c r="D20" s="141" t="s">
        <v>145</v>
      </c>
      <c r="E20" s="141" t="s">
        <v>145</v>
      </c>
      <c r="F20" s="141" t="s">
        <v>145</v>
      </c>
      <c r="G20" s="142" t="s">
        <v>145</v>
      </c>
      <c r="H20" s="141">
        <v>0.90800000000000003</v>
      </c>
      <c r="I20" s="143"/>
      <c r="J20" s="141">
        <v>0.90800000000000003</v>
      </c>
      <c r="K20" s="139"/>
      <c r="L20" s="21"/>
      <c r="M20" s="21"/>
      <c r="N20" s="21"/>
      <c r="O20" s="21"/>
      <c r="P20" s="21"/>
    </row>
    <row r="21" spans="2:16" ht="15" customHeight="1" x14ac:dyDescent="0.25">
      <c r="B21" s="139"/>
      <c r="C21" s="140" t="s">
        <v>200</v>
      </c>
      <c r="D21" s="141" t="s">
        <v>145</v>
      </c>
      <c r="E21" s="141" t="s">
        <v>145</v>
      </c>
      <c r="F21" s="141" t="s">
        <v>145</v>
      </c>
      <c r="G21" s="142" t="s">
        <v>145</v>
      </c>
      <c r="H21" s="141">
        <v>0.73299999999999998</v>
      </c>
      <c r="I21" s="143"/>
      <c r="J21" s="141">
        <v>0.73299999999999998</v>
      </c>
      <c r="K21" s="139"/>
      <c r="L21" s="21"/>
      <c r="M21" s="21"/>
      <c r="N21" s="21"/>
      <c r="O21" s="21"/>
      <c r="P21" s="21"/>
    </row>
    <row r="22" spans="2:16" ht="15" customHeight="1" x14ac:dyDescent="0.25">
      <c r="B22" s="139"/>
      <c r="C22" s="140" t="s">
        <v>201</v>
      </c>
      <c r="D22" s="141" t="s">
        <v>145</v>
      </c>
      <c r="E22" s="141" t="s">
        <v>145</v>
      </c>
      <c r="F22" s="141" t="s">
        <v>145</v>
      </c>
      <c r="G22" s="142" t="s">
        <v>145</v>
      </c>
      <c r="H22" s="141">
        <v>0.91200000000000003</v>
      </c>
      <c r="I22" s="143"/>
      <c r="J22" s="141">
        <v>0.91200000000000003</v>
      </c>
      <c r="K22" s="139"/>
      <c r="L22" s="21"/>
      <c r="M22" s="21"/>
      <c r="N22" s="21"/>
      <c r="O22" s="21"/>
      <c r="P22" s="21"/>
    </row>
    <row r="23" spans="2:16" ht="15" customHeight="1" x14ac:dyDescent="0.25">
      <c r="B23" s="139"/>
      <c r="C23" s="140" t="s">
        <v>202</v>
      </c>
      <c r="D23" s="141" t="s">
        <v>145</v>
      </c>
      <c r="E23" s="141" t="s">
        <v>145</v>
      </c>
      <c r="F23" s="141" t="s">
        <v>145</v>
      </c>
      <c r="G23" s="142" t="s">
        <v>145</v>
      </c>
      <c r="H23" s="141">
        <v>0.76</v>
      </c>
      <c r="I23" s="143"/>
      <c r="J23" s="141">
        <v>0.76</v>
      </c>
      <c r="K23" s="139"/>
      <c r="L23" s="21"/>
      <c r="M23" s="21"/>
      <c r="N23" s="21"/>
      <c r="O23" s="21"/>
      <c r="P23" s="21"/>
    </row>
    <row r="24" spans="2:16" ht="15" customHeight="1" x14ac:dyDescent="0.25">
      <c r="B24" s="139"/>
      <c r="C24" s="140" t="s">
        <v>203</v>
      </c>
      <c r="D24" s="141" t="s">
        <v>145</v>
      </c>
      <c r="E24" s="141" t="s">
        <v>145</v>
      </c>
      <c r="F24" s="141" t="s">
        <v>145</v>
      </c>
      <c r="G24" s="142" t="s">
        <v>145</v>
      </c>
      <c r="H24" s="141">
        <v>0.93500000000000005</v>
      </c>
      <c r="I24" s="143"/>
      <c r="J24" s="141">
        <v>0.93500000000000005</v>
      </c>
      <c r="K24" s="139"/>
      <c r="L24" s="21"/>
      <c r="M24" s="21"/>
      <c r="N24" s="21"/>
      <c r="O24" s="21"/>
      <c r="P24" s="21"/>
    </row>
    <row r="25" spans="2:16" ht="15" customHeight="1" x14ac:dyDescent="0.25">
      <c r="B25" s="139"/>
      <c r="C25" s="140" t="s">
        <v>204</v>
      </c>
      <c r="D25" s="141" t="s">
        <v>145</v>
      </c>
      <c r="E25" s="141" t="s">
        <v>145</v>
      </c>
      <c r="F25" s="141" t="s">
        <v>145</v>
      </c>
      <c r="G25" s="142" t="s">
        <v>145</v>
      </c>
      <c r="H25" s="141">
        <v>0.95499999999999996</v>
      </c>
      <c r="I25" s="143"/>
      <c r="J25" s="141">
        <v>0.95499999999999996</v>
      </c>
      <c r="K25" s="139"/>
      <c r="L25" s="21"/>
      <c r="M25" s="21"/>
      <c r="N25" s="21"/>
      <c r="O25" s="21"/>
      <c r="P25" s="21"/>
    </row>
    <row r="26" spans="2:16" ht="15" customHeight="1" x14ac:dyDescent="0.25">
      <c r="B26" s="139"/>
      <c r="C26" s="140" t="s">
        <v>205</v>
      </c>
      <c r="D26" s="141" t="s">
        <v>145</v>
      </c>
      <c r="E26" s="141" t="s">
        <v>145</v>
      </c>
      <c r="F26" s="141" t="s">
        <v>145</v>
      </c>
      <c r="G26" s="142" t="s">
        <v>145</v>
      </c>
      <c r="H26" s="141">
        <v>0.875</v>
      </c>
      <c r="I26" s="143"/>
      <c r="J26" s="141">
        <v>0.875</v>
      </c>
      <c r="K26" s="139"/>
      <c r="L26" s="21"/>
      <c r="M26" s="21"/>
      <c r="N26" s="21"/>
      <c r="O26" s="21"/>
      <c r="P26" s="21"/>
    </row>
    <row r="27" spans="2:16" ht="15" customHeight="1" x14ac:dyDescent="0.25">
      <c r="B27" s="139"/>
      <c r="C27" s="140" t="s">
        <v>206</v>
      </c>
      <c r="D27" s="141" t="s">
        <v>145</v>
      </c>
      <c r="E27" s="141" t="s">
        <v>145</v>
      </c>
      <c r="F27" s="141" t="s">
        <v>145</v>
      </c>
      <c r="G27" s="142" t="s">
        <v>145</v>
      </c>
      <c r="H27" s="141">
        <v>0.90600000000000003</v>
      </c>
      <c r="I27" s="143"/>
      <c r="J27" s="141">
        <v>0.90600000000000003</v>
      </c>
      <c r="K27" s="139"/>
      <c r="L27" s="21"/>
      <c r="M27" s="21"/>
      <c r="N27" s="21"/>
      <c r="O27" s="21"/>
      <c r="P27" s="21"/>
    </row>
    <row r="28" spans="2:16" ht="15" customHeight="1" x14ac:dyDescent="0.25">
      <c r="B28" s="139"/>
      <c r="C28" s="140" t="s">
        <v>207</v>
      </c>
      <c r="D28" s="141" t="s">
        <v>145</v>
      </c>
      <c r="E28" s="141" t="s">
        <v>145</v>
      </c>
      <c r="F28" s="141" t="s">
        <v>145</v>
      </c>
      <c r="G28" s="142" t="s">
        <v>145</v>
      </c>
      <c r="H28" s="141">
        <v>0.93</v>
      </c>
      <c r="I28" s="143"/>
      <c r="J28" s="141">
        <v>0.93</v>
      </c>
      <c r="K28" s="139"/>
      <c r="L28" s="21"/>
      <c r="M28" s="21"/>
      <c r="N28" s="21"/>
      <c r="O28" s="21"/>
      <c r="P28" s="21"/>
    </row>
    <row r="29" spans="2:16" ht="15" customHeight="1" x14ac:dyDescent="0.25">
      <c r="B29" s="139"/>
      <c r="C29" s="140" t="s">
        <v>208</v>
      </c>
      <c r="D29" s="141" t="s">
        <v>145</v>
      </c>
      <c r="E29" s="141" t="s">
        <v>145</v>
      </c>
      <c r="F29" s="141" t="s">
        <v>145</v>
      </c>
      <c r="G29" s="142" t="s">
        <v>145</v>
      </c>
      <c r="H29" s="141">
        <v>0.92400000000000004</v>
      </c>
      <c r="I29" s="143"/>
      <c r="J29" s="141">
        <v>0.92400000000000004</v>
      </c>
      <c r="K29" s="139"/>
      <c r="L29" s="21"/>
      <c r="M29" s="21"/>
      <c r="N29" s="21"/>
      <c r="O29" s="21"/>
      <c r="P29" s="21"/>
    </row>
    <row r="30" spans="2:16" ht="15" customHeight="1" x14ac:dyDescent="0.25">
      <c r="B30" s="139"/>
      <c r="C30" s="140" t="s">
        <v>209</v>
      </c>
      <c r="D30" s="141" t="s">
        <v>145</v>
      </c>
      <c r="E30" s="141" t="s">
        <v>145</v>
      </c>
      <c r="F30" s="141" t="s">
        <v>145</v>
      </c>
      <c r="G30" s="142" t="s">
        <v>145</v>
      </c>
      <c r="H30" s="141">
        <v>0.91400000000000003</v>
      </c>
      <c r="I30" s="143"/>
      <c r="J30" s="141">
        <v>0.91400000000000003</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sheetPr>
  <dimension ref="B1:P37"/>
  <sheetViews>
    <sheetView showGridLines="0" topLeftCell="A8" zoomScale="70" zoomScaleNormal="70" workbookViewId="0">
      <selection activeCell="H9" sqref="H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231</v>
      </c>
      <c r="C2" s="197" t="s">
        <v>232</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233</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t="s">
        <v>145</v>
      </c>
      <c r="E9" s="136" t="s">
        <v>145</v>
      </c>
      <c r="F9" s="136" t="s">
        <v>145</v>
      </c>
      <c r="G9" s="137" t="s">
        <v>145</v>
      </c>
      <c r="H9" s="136">
        <v>0.77500000000000002</v>
      </c>
      <c r="I9" s="138"/>
      <c r="J9" s="136">
        <v>0.77500000000000002</v>
      </c>
      <c r="K9" s="129"/>
      <c r="L9" s="25"/>
      <c r="M9" s="25"/>
      <c r="N9" s="25"/>
      <c r="O9" s="25"/>
      <c r="P9" s="25"/>
    </row>
    <row r="10" spans="2:16" ht="15" customHeight="1" x14ac:dyDescent="0.25">
      <c r="B10" s="139"/>
      <c r="C10" s="140" t="s">
        <v>189</v>
      </c>
      <c r="D10" s="141" t="s">
        <v>145</v>
      </c>
      <c r="E10" s="141" t="s">
        <v>145</v>
      </c>
      <c r="F10" s="141" t="s">
        <v>145</v>
      </c>
      <c r="G10" s="142" t="s">
        <v>145</v>
      </c>
      <c r="H10" s="141">
        <v>0.77900000000000003</v>
      </c>
      <c r="I10" s="143"/>
      <c r="J10" s="141">
        <v>0.77900000000000003</v>
      </c>
      <c r="K10" s="139"/>
      <c r="L10" s="21"/>
      <c r="M10" s="21"/>
      <c r="N10" s="21"/>
      <c r="O10" s="21"/>
      <c r="P10" s="21"/>
    </row>
    <row r="11" spans="2:16" ht="15" customHeight="1" x14ac:dyDescent="0.25">
      <c r="B11" s="139"/>
      <c r="C11" s="140" t="s">
        <v>190</v>
      </c>
      <c r="D11" s="141" t="s">
        <v>145</v>
      </c>
      <c r="E11" s="141" t="s">
        <v>145</v>
      </c>
      <c r="F11" s="141" t="s">
        <v>145</v>
      </c>
      <c r="G11" s="142" t="s">
        <v>145</v>
      </c>
      <c r="H11" s="141">
        <v>0.83199999999999996</v>
      </c>
      <c r="I11" s="143"/>
      <c r="J11" s="141">
        <v>0.83199999999999996</v>
      </c>
      <c r="K11" s="139"/>
      <c r="L11" s="21"/>
      <c r="M11" s="21"/>
      <c r="N11" s="21"/>
      <c r="O11" s="21"/>
      <c r="P11" s="21"/>
    </row>
    <row r="12" spans="2:16" ht="15" customHeight="1" x14ac:dyDescent="0.25">
      <c r="B12" s="139"/>
      <c r="C12" s="140" t="s">
        <v>191</v>
      </c>
      <c r="D12" s="141" t="s">
        <v>145</v>
      </c>
      <c r="E12" s="141" t="s">
        <v>145</v>
      </c>
      <c r="F12" s="141" t="s">
        <v>145</v>
      </c>
      <c r="G12" s="142" t="s">
        <v>145</v>
      </c>
      <c r="H12" s="141">
        <v>0.83099999999999996</v>
      </c>
      <c r="I12" s="143"/>
      <c r="J12" s="141">
        <v>0.83099999999999996</v>
      </c>
      <c r="K12" s="139"/>
      <c r="L12" s="21"/>
      <c r="M12" s="21"/>
      <c r="N12" s="21"/>
      <c r="O12" s="21"/>
      <c r="P12" s="21"/>
    </row>
    <row r="13" spans="2:16" ht="15" customHeight="1" x14ac:dyDescent="0.25">
      <c r="B13" s="139"/>
      <c r="C13" s="140" t="s">
        <v>192</v>
      </c>
      <c r="D13" s="141" t="s">
        <v>145</v>
      </c>
      <c r="E13" s="141" t="s">
        <v>145</v>
      </c>
      <c r="F13" s="141" t="s">
        <v>145</v>
      </c>
      <c r="G13" s="142" t="s">
        <v>145</v>
      </c>
      <c r="H13" s="141">
        <v>0.80300000000000005</v>
      </c>
      <c r="I13" s="143"/>
      <c r="J13" s="141">
        <v>0.80300000000000005</v>
      </c>
      <c r="K13" s="139"/>
      <c r="L13" s="21"/>
      <c r="M13" s="21"/>
      <c r="N13" s="21"/>
      <c r="O13" s="21"/>
      <c r="P13" s="21"/>
    </row>
    <row r="14" spans="2:16" ht="15" customHeight="1" x14ac:dyDescent="0.25">
      <c r="B14" s="139"/>
      <c r="C14" s="140" t="s">
        <v>193</v>
      </c>
      <c r="D14" s="141" t="s">
        <v>145</v>
      </c>
      <c r="E14" s="141" t="s">
        <v>145</v>
      </c>
      <c r="F14" s="141" t="s">
        <v>145</v>
      </c>
      <c r="G14" s="142" t="s">
        <v>145</v>
      </c>
      <c r="H14" s="141">
        <v>0.69299999999999995</v>
      </c>
      <c r="I14" s="143"/>
      <c r="J14" s="141">
        <v>0.69299999999999995</v>
      </c>
      <c r="K14" s="139"/>
      <c r="L14" s="21"/>
      <c r="M14" s="21"/>
      <c r="N14" s="21"/>
      <c r="O14" s="21"/>
      <c r="P14" s="21"/>
    </row>
    <row r="15" spans="2:16" ht="15" customHeight="1" x14ac:dyDescent="0.25">
      <c r="B15" s="139"/>
      <c r="C15" s="140" t="s">
        <v>194</v>
      </c>
      <c r="D15" s="141" t="s">
        <v>145</v>
      </c>
      <c r="E15" s="141" t="s">
        <v>145</v>
      </c>
      <c r="F15" s="141" t="s">
        <v>145</v>
      </c>
      <c r="G15" s="142" t="s">
        <v>145</v>
      </c>
      <c r="H15" s="141">
        <v>0.80700000000000005</v>
      </c>
      <c r="I15" s="143"/>
      <c r="J15" s="141">
        <v>0.80700000000000005</v>
      </c>
      <c r="K15" s="139"/>
      <c r="L15" s="21"/>
      <c r="M15" s="21"/>
      <c r="N15" s="21"/>
      <c r="O15" s="21"/>
      <c r="P15" s="21"/>
    </row>
    <row r="16" spans="2:16" ht="15" customHeight="1" x14ac:dyDescent="0.25">
      <c r="B16" s="139"/>
      <c r="C16" s="140" t="s">
        <v>195</v>
      </c>
      <c r="D16" s="141" t="s">
        <v>145</v>
      </c>
      <c r="E16" s="141" t="s">
        <v>145</v>
      </c>
      <c r="F16" s="141" t="s">
        <v>145</v>
      </c>
      <c r="G16" s="142" t="s">
        <v>145</v>
      </c>
      <c r="H16" s="141">
        <v>0.83399999999999996</v>
      </c>
      <c r="I16" s="143"/>
      <c r="J16" s="141">
        <v>0.83399999999999996</v>
      </c>
      <c r="K16" s="139"/>
      <c r="L16" s="21"/>
      <c r="M16" s="21"/>
      <c r="N16" s="21"/>
      <c r="O16" s="21"/>
      <c r="P16" s="21"/>
    </row>
    <row r="17" spans="2:16" ht="15" customHeight="1" x14ac:dyDescent="0.25">
      <c r="B17" s="139"/>
      <c r="C17" s="140" t="s">
        <v>196</v>
      </c>
      <c r="D17" s="141" t="s">
        <v>145</v>
      </c>
      <c r="E17" s="141" t="s">
        <v>145</v>
      </c>
      <c r="F17" s="141" t="s">
        <v>145</v>
      </c>
      <c r="G17" s="142" t="s">
        <v>145</v>
      </c>
      <c r="H17" s="141">
        <v>0.72499999999999998</v>
      </c>
      <c r="I17" s="143"/>
      <c r="J17" s="141">
        <v>0.72499999999999998</v>
      </c>
      <c r="K17" s="139"/>
      <c r="L17" s="21"/>
      <c r="M17" s="21"/>
      <c r="N17" s="21"/>
      <c r="O17" s="21"/>
      <c r="P17" s="21"/>
    </row>
    <row r="18" spans="2:16" ht="15" customHeight="1" x14ac:dyDescent="0.25">
      <c r="B18" s="139"/>
      <c r="C18" s="140" t="s">
        <v>197</v>
      </c>
      <c r="D18" s="141" t="s">
        <v>145</v>
      </c>
      <c r="E18" s="141" t="s">
        <v>145</v>
      </c>
      <c r="F18" s="141" t="s">
        <v>145</v>
      </c>
      <c r="G18" s="142" t="s">
        <v>145</v>
      </c>
      <c r="H18" s="141">
        <v>0.71699999999999997</v>
      </c>
      <c r="I18" s="143"/>
      <c r="J18" s="141">
        <v>0.71699999999999997</v>
      </c>
      <c r="K18" s="139"/>
      <c r="L18" s="21"/>
      <c r="M18" s="21"/>
      <c r="N18" s="21"/>
      <c r="O18" s="21"/>
      <c r="P18" s="21"/>
    </row>
    <row r="19" spans="2:16" ht="15" customHeight="1" x14ac:dyDescent="0.25">
      <c r="B19" s="139"/>
      <c r="C19" s="140" t="s">
        <v>198</v>
      </c>
      <c r="D19" s="141" t="s">
        <v>145</v>
      </c>
      <c r="E19" s="141" t="s">
        <v>145</v>
      </c>
      <c r="F19" s="141" t="s">
        <v>145</v>
      </c>
      <c r="G19" s="142" t="s">
        <v>145</v>
      </c>
      <c r="H19" s="141">
        <v>0.82</v>
      </c>
      <c r="I19" s="143"/>
      <c r="J19" s="141">
        <v>0.82</v>
      </c>
      <c r="K19" s="139"/>
      <c r="L19" s="21"/>
      <c r="M19" s="21"/>
      <c r="N19" s="21"/>
      <c r="O19" s="21"/>
      <c r="P19" s="21"/>
    </row>
    <row r="20" spans="2:16" ht="15" customHeight="1" x14ac:dyDescent="0.25">
      <c r="B20" s="139"/>
      <c r="C20" s="140" t="s">
        <v>199</v>
      </c>
      <c r="D20" s="141" t="s">
        <v>145</v>
      </c>
      <c r="E20" s="141" t="s">
        <v>145</v>
      </c>
      <c r="F20" s="141" t="s">
        <v>145</v>
      </c>
      <c r="G20" s="142" t="s">
        <v>145</v>
      </c>
      <c r="H20" s="141">
        <v>0.70199999999999996</v>
      </c>
      <c r="I20" s="143"/>
      <c r="J20" s="141">
        <v>0.70199999999999996</v>
      </c>
      <c r="K20" s="139"/>
      <c r="L20" s="21"/>
      <c r="M20" s="21"/>
      <c r="N20" s="21"/>
      <c r="O20" s="21"/>
      <c r="P20" s="21"/>
    </row>
    <row r="21" spans="2:16" ht="15" customHeight="1" x14ac:dyDescent="0.25">
      <c r="B21" s="139"/>
      <c r="C21" s="140" t="s">
        <v>200</v>
      </c>
      <c r="D21" s="141" t="s">
        <v>145</v>
      </c>
      <c r="E21" s="141" t="s">
        <v>145</v>
      </c>
      <c r="F21" s="141" t="s">
        <v>145</v>
      </c>
      <c r="G21" s="142" t="s">
        <v>145</v>
      </c>
      <c r="H21" s="141">
        <v>0.754</v>
      </c>
      <c r="I21" s="143"/>
      <c r="J21" s="141">
        <v>0.754</v>
      </c>
      <c r="K21" s="139"/>
      <c r="L21" s="21"/>
      <c r="M21" s="21"/>
      <c r="N21" s="21"/>
      <c r="O21" s="21"/>
      <c r="P21" s="21"/>
    </row>
    <row r="22" spans="2:16" ht="15" customHeight="1" x14ac:dyDescent="0.25">
      <c r="B22" s="139"/>
      <c r="C22" s="140" t="s">
        <v>201</v>
      </c>
      <c r="D22" s="141" t="s">
        <v>145</v>
      </c>
      <c r="E22" s="141" t="s">
        <v>145</v>
      </c>
      <c r="F22" s="141" t="s">
        <v>145</v>
      </c>
      <c r="G22" s="142" t="s">
        <v>145</v>
      </c>
      <c r="H22" s="141">
        <v>0.79600000000000004</v>
      </c>
      <c r="I22" s="143"/>
      <c r="J22" s="141">
        <v>0.79600000000000004</v>
      </c>
      <c r="K22" s="139"/>
      <c r="L22" s="21"/>
      <c r="M22" s="21"/>
      <c r="N22" s="21"/>
      <c r="O22" s="21"/>
      <c r="P22" s="21"/>
    </row>
    <row r="23" spans="2:16" ht="15" customHeight="1" x14ac:dyDescent="0.25">
      <c r="B23" s="139"/>
      <c r="C23" s="140" t="s">
        <v>202</v>
      </c>
      <c r="D23" s="141" t="s">
        <v>145</v>
      </c>
      <c r="E23" s="141" t="s">
        <v>145</v>
      </c>
      <c r="F23" s="141" t="s">
        <v>145</v>
      </c>
      <c r="G23" s="142" t="s">
        <v>145</v>
      </c>
      <c r="H23" s="141">
        <v>0.59199999999999997</v>
      </c>
      <c r="I23" s="143"/>
      <c r="J23" s="141">
        <v>0.59199999999999997</v>
      </c>
      <c r="K23" s="139"/>
      <c r="L23" s="21"/>
      <c r="M23" s="21"/>
      <c r="N23" s="21"/>
      <c r="O23" s="21"/>
      <c r="P23" s="21"/>
    </row>
    <row r="24" spans="2:16" ht="15" customHeight="1" x14ac:dyDescent="0.25">
      <c r="B24" s="139"/>
      <c r="C24" s="140" t="s">
        <v>203</v>
      </c>
      <c r="D24" s="141" t="s">
        <v>145</v>
      </c>
      <c r="E24" s="141" t="s">
        <v>145</v>
      </c>
      <c r="F24" s="141" t="s">
        <v>145</v>
      </c>
      <c r="G24" s="142" t="s">
        <v>145</v>
      </c>
      <c r="H24" s="141">
        <v>0.80300000000000005</v>
      </c>
      <c r="I24" s="143"/>
      <c r="J24" s="141">
        <v>0.80300000000000005</v>
      </c>
      <c r="K24" s="139"/>
      <c r="L24" s="21"/>
      <c r="M24" s="21"/>
      <c r="N24" s="21"/>
      <c r="O24" s="21"/>
      <c r="P24" s="21"/>
    </row>
    <row r="25" spans="2:16" ht="15" customHeight="1" x14ac:dyDescent="0.25">
      <c r="B25" s="139"/>
      <c r="C25" s="140" t="s">
        <v>204</v>
      </c>
      <c r="D25" s="141" t="s">
        <v>145</v>
      </c>
      <c r="E25" s="141" t="s">
        <v>145</v>
      </c>
      <c r="F25" s="141" t="s">
        <v>145</v>
      </c>
      <c r="G25" s="142" t="s">
        <v>145</v>
      </c>
      <c r="H25" s="141">
        <v>0.78900000000000003</v>
      </c>
      <c r="I25" s="143"/>
      <c r="J25" s="141">
        <v>0.78900000000000003</v>
      </c>
      <c r="K25" s="139"/>
      <c r="L25" s="21"/>
      <c r="M25" s="21"/>
      <c r="N25" s="21"/>
      <c r="O25" s="21"/>
      <c r="P25" s="21"/>
    </row>
    <row r="26" spans="2:16" ht="15" customHeight="1" x14ac:dyDescent="0.25">
      <c r="B26" s="139"/>
      <c r="C26" s="140" t="s">
        <v>205</v>
      </c>
      <c r="D26" s="141" t="s">
        <v>145</v>
      </c>
      <c r="E26" s="141" t="s">
        <v>145</v>
      </c>
      <c r="F26" s="141" t="s">
        <v>145</v>
      </c>
      <c r="G26" s="142" t="s">
        <v>145</v>
      </c>
      <c r="H26" s="141">
        <v>0.85</v>
      </c>
      <c r="I26" s="143"/>
      <c r="J26" s="141">
        <v>0.85</v>
      </c>
      <c r="K26" s="139"/>
      <c r="L26" s="21"/>
      <c r="M26" s="21"/>
      <c r="N26" s="21"/>
      <c r="O26" s="21"/>
      <c r="P26" s="21"/>
    </row>
    <row r="27" spans="2:16" ht="15" customHeight="1" x14ac:dyDescent="0.25">
      <c r="B27" s="139"/>
      <c r="C27" s="140" t="s">
        <v>206</v>
      </c>
      <c r="D27" s="141" t="s">
        <v>145</v>
      </c>
      <c r="E27" s="141" t="s">
        <v>145</v>
      </c>
      <c r="F27" s="141" t="s">
        <v>145</v>
      </c>
      <c r="G27" s="142" t="s">
        <v>145</v>
      </c>
      <c r="H27" s="141">
        <v>0.85</v>
      </c>
      <c r="I27" s="143"/>
      <c r="J27" s="141">
        <v>0.85</v>
      </c>
      <c r="K27" s="139"/>
      <c r="L27" s="21"/>
      <c r="M27" s="21"/>
      <c r="N27" s="21"/>
      <c r="O27" s="21"/>
      <c r="P27" s="21"/>
    </row>
    <row r="28" spans="2:16" ht="15" customHeight="1" x14ac:dyDescent="0.25">
      <c r="B28" s="139"/>
      <c r="C28" s="140" t="s">
        <v>207</v>
      </c>
      <c r="D28" s="141" t="s">
        <v>145</v>
      </c>
      <c r="E28" s="141" t="s">
        <v>145</v>
      </c>
      <c r="F28" s="141" t="s">
        <v>145</v>
      </c>
      <c r="G28" s="142" t="s">
        <v>145</v>
      </c>
      <c r="H28" s="141">
        <v>0.749</v>
      </c>
      <c r="I28" s="143"/>
      <c r="J28" s="141">
        <v>0.749</v>
      </c>
      <c r="K28" s="139"/>
      <c r="L28" s="21"/>
      <c r="M28" s="21"/>
      <c r="N28" s="21"/>
      <c r="O28" s="21"/>
      <c r="P28" s="21"/>
    </row>
    <row r="29" spans="2:16" ht="15" customHeight="1" x14ac:dyDescent="0.25">
      <c r="B29" s="139"/>
      <c r="C29" s="140" t="s">
        <v>208</v>
      </c>
      <c r="D29" s="141" t="s">
        <v>145</v>
      </c>
      <c r="E29" s="141" t="s">
        <v>145</v>
      </c>
      <c r="F29" s="141" t="s">
        <v>145</v>
      </c>
      <c r="G29" s="142" t="s">
        <v>145</v>
      </c>
      <c r="H29" s="141">
        <v>0.73099999999999998</v>
      </c>
      <c r="I29" s="143"/>
      <c r="J29" s="141">
        <v>0.73099999999999998</v>
      </c>
      <c r="K29" s="139"/>
      <c r="L29" s="21"/>
      <c r="M29" s="21"/>
      <c r="N29" s="21"/>
      <c r="O29" s="21"/>
      <c r="P29" s="21"/>
    </row>
    <row r="30" spans="2:16" ht="15" customHeight="1" x14ac:dyDescent="0.25">
      <c r="B30" s="139"/>
      <c r="C30" s="140" t="s">
        <v>209</v>
      </c>
      <c r="D30" s="141" t="s">
        <v>145</v>
      </c>
      <c r="E30" s="141" t="s">
        <v>145</v>
      </c>
      <c r="F30" s="141" t="s">
        <v>145</v>
      </c>
      <c r="G30" s="142" t="s">
        <v>145</v>
      </c>
      <c r="H30" s="141">
        <v>0.76400000000000001</v>
      </c>
      <c r="I30" s="143"/>
      <c r="J30" s="141">
        <v>0.76400000000000001</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sheetPr>
  <dimension ref="B1:P37"/>
  <sheetViews>
    <sheetView showGridLines="0" topLeftCell="A6" zoomScale="70" zoomScaleNormal="70" workbookViewId="0">
      <selection activeCell="D9" sqref="D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234</v>
      </c>
      <c r="C2" s="197" t="s">
        <v>235</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236</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v>0.95399999999999996</v>
      </c>
      <c r="E9" s="136">
        <v>0.93200000000000005</v>
      </c>
      <c r="F9" s="136">
        <v>0.97599999999999998</v>
      </c>
      <c r="G9" s="137">
        <v>0.95599999999999996</v>
      </c>
      <c r="H9" s="136" t="s">
        <v>145</v>
      </c>
      <c r="I9" s="138"/>
      <c r="J9" s="137">
        <v>0.95599999999999996</v>
      </c>
      <c r="K9" s="129"/>
      <c r="L9" s="25"/>
      <c r="M9" s="25"/>
      <c r="N9" s="25"/>
      <c r="O9" s="25"/>
      <c r="P9" s="25"/>
    </row>
    <row r="10" spans="2:16" ht="15" customHeight="1" x14ac:dyDescent="0.25">
      <c r="B10" s="139"/>
      <c r="C10" s="140" t="s">
        <v>189</v>
      </c>
      <c r="D10" s="141">
        <v>0.92800000000000005</v>
      </c>
      <c r="E10" s="141">
        <v>0.91100000000000003</v>
      </c>
      <c r="F10" s="141">
        <v>0.94799999999999995</v>
      </c>
      <c r="G10" s="142">
        <v>0.98899999999999999</v>
      </c>
      <c r="H10" s="141" t="s">
        <v>145</v>
      </c>
      <c r="I10" s="143"/>
      <c r="J10" s="142">
        <v>0.98899999999999999</v>
      </c>
      <c r="K10" s="139"/>
      <c r="L10" s="21"/>
      <c r="M10" s="21"/>
      <c r="N10" s="21"/>
      <c r="O10" s="21"/>
      <c r="P10" s="21"/>
    </row>
    <row r="11" spans="2:16" ht="15" customHeight="1" x14ac:dyDescent="0.25">
      <c r="B11" s="139"/>
      <c r="C11" s="140" t="s">
        <v>190</v>
      </c>
      <c r="D11" s="141">
        <v>0.94399999999999995</v>
      </c>
      <c r="E11" s="141">
        <v>0.93</v>
      </c>
      <c r="F11" s="141">
        <v>0.94599999999999995</v>
      </c>
      <c r="G11" s="142">
        <v>0.93799999999999994</v>
      </c>
      <c r="H11" s="141" t="s">
        <v>145</v>
      </c>
      <c r="I11" s="143"/>
      <c r="J11" s="142">
        <v>0.93799999999999994</v>
      </c>
      <c r="K11" s="139"/>
      <c r="L11" s="21"/>
      <c r="M11" s="21"/>
      <c r="N11" s="21"/>
      <c r="O11" s="21"/>
      <c r="P11" s="21"/>
    </row>
    <row r="12" spans="2:16" ht="15" customHeight="1" x14ac:dyDescent="0.25">
      <c r="B12" s="139"/>
      <c r="C12" s="140" t="s">
        <v>191</v>
      </c>
      <c r="D12" s="141">
        <v>0.98599999999999999</v>
      </c>
      <c r="E12" s="141">
        <v>0.96</v>
      </c>
      <c r="F12" s="141">
        <v>0.97099999999999997</v>
      </c>
      <c r="G12" s="142">
        <v>0.98599999999999999</v>
      </c>
      <c r="H12" s="141" t="s">
        <v>145</v>
      </c>
      <c r="I12" s="143"/>
      <c r="J12" s="142">
        <v>0.98599999999999999</v>
      </c>
      <c r="K12" s="139"/>
      <c r="L12" s="21"/>
      <c r="M12" s="21"/>
      <c r="N12" s="21"/>
      <c r="O12" s="21"/>
      <c r="P12" s="21"/>
    </row>
    <row r="13" spans="2:16" ht="15" customHeight="1" x14ac:dyDescent="0.25">
      <c r="B13" s="139"/>
      <c r="C13" s="140" t="s">
        <v>192</v>
      </c>
      <c r="D13" s="141">
        <v>0.92500000000000004</v>
      </c>
      <c r="E13" s="141">
        <v>0.97099999999999997</v>
      </c>
      <c r="F13" s="141">
        <v>0.997</v>
      </c>
      <c r="G13" s="142">
        <v>0.998</v>
      </c>
      <c r="H13" s="141" t="s">
        <v>145</v>
      </c>
      <c r="I13" s="143"/>
      <c r="J13" s="142">
        <v>0.998</v>
      </c>
      <c r="K13" s="139"/>
      <c r="L13" s="21"/>
      <c r="M13" s="21"/>
      <c r="N13" s="21"/>
      <c r="O13" s="21"/>
      <c r="P13" s="21"/>
    </row>
    <row r="14" spans="2:16" ht="15" customHeight="1" x14ac:dyDescent="0.25">
      <c r="B14" s="139"/>
      <c r="C14" s="140" t="s">
        <v>193</v>
      </c>
      <c r="D14" s="141">
        <v>0.93799999999999994</v>
      </c>
      <c r="E14" s="141">
        <v>0.93899999999999995</v>
      </c>
      <c r="F14" s="141">
        <v>0.98799999999999999</v>
      </c>
      <c r="G14" s="142">
        <v>0.998</v>
      </c>
      <c r="H14" s="141" t="s">
        <v>145</v>
      </c>
      <c r="I14" s="143"/>
      <c r="J14" s="142">
        <v>0.998</v>
      </c>
      <c r="K14" s="139"/>
      <c r="L14" s="21"/>
      <c r="M14" s="21"/>
      <c r="N14" s="21"/>
      <c r="O14" s="21"/>
      <c r="P14" s="21"/>
    </row>
    <row r="15" spans="2:16" ht="15" customHeight="1" x14ac:dyDescent="0.25">
      <c r="B15" s="139"/>
      <c r="C15" s="140" t="s">
        <v>194</v>
      </c>
      <c r="D15" s="141">
        <v>0.92100000000000004</v>
      </c>
      <c r="E15" s="141">
        <v>0.96</v>
      </c>
      <c r="F15" s="141">
        <v>0.97499999999999998</v>
      </c>
      <c r="G15" s="142">
        <v>0.98599999999999999</v>
      </c>
      <c r="H15" s="141" t="s">
        <v>145</v>
      </c>
      <c r="I15" s="143"/>
      <c r="J15" s="142">
        <v>0.98599999999999999</v>
      </c>
      <c r="K15" s="139"/>
      <c r="L15" s="21"/>
      <c r="M15" s="21"/>
      <c r="N15" s="21"/>
      <c r="O15" s="21"/>
      <c r="P15" s="21"/>
    </row>
    <row r="16" spans="2:16" ht="15" customHeight="1" x14ac:dyDescent="0.25">
      <c r="B16" s="139"/>
      <c r="C16" s="140" t="s">
        <v>195</v>
      </c>
      <c r="D16" s="141">
        <v>0.99299999999999999</v>
      </c>
      <c r="E16" s="141">
        <v>0.999</v>
      </c>
      <c r="F16" s="141">
        <v>0.999</v>
      </c>
      <c r="G16" s="142">
        <v>0.99099999999999999</v>
      </c>
      <c r="H16" s="141" t="s">
        <v>145</v>
      </c>
      <c r="I16" s="143"/>
      <c r="J16" s="142">
        <v>0.99099999999999999</v>
      </c>
      <c r="K16" s="139"/>
      <c r="L16" s="21"/>
      <c r="M16" s="21"/>
      <c r="N16" s="21"/>
      <c r="O16" s="21"/>
      <c r="P16" s="21"/>
    </row>
    <row r="17" spans="2:16" ht="15" customHeight="1" x14ac:dyDescent="0.25">
      <c r="B17" s="139"/>
      <c r="C17" s="140" t="s">
        <v>196</v>
      </c>
      <c r="D17" s="141">
        <v>0.95499999999999996</v>
      </c>
      <c r="E17" s="141">
        <v>0.95699999999999996</v>
      </c>
      <c r="F17" s="141">
        <v>0.98899999999999999</v>
      </c>
      <c r="G17" s="142">
        <v>0.997</v>
      </c>
      <c r="H17" s="141" t="s">
        <v>145</v>
      </c>
      <c r="I17" s="143"/>
      <c r="J17" s="142">
        <v>0.997</v>
      </c>
      <c r="K17" s="139"/>
      <c r="L17" s="21"/>
      <c r="M17" s="21"/>
      <c r="N17" s="21"/>
      <c r="O17" s="21"/>
      <c r="P17" s="21"/>
    </row>
    <row r="18" spans="2:16" ht="15" customHeight="1" x14ac:dyDescent="0.25">
      <c r="B18" s="139"/>
      <c r="C18" s="140" t="s">
        <v>197</v>
      </c>
      <c r="D18" s="141">
        <v>0.98899999999999999</v>
      </c>
      <c r="E18" s="141">
        <v>0.97599999999999998</v>
      </c>
      <c r="F18" s="141">
        <v>0.98499999999999999</v>
      </c>
      <c r="G18" s="142">
        <v>0.99</v>
      </c>
      <c r="H18" s="141" t="s">
        <v>145</v>
      </c>
      <c r="I18" s="143"/>
      <c r="J18" s="142">
        <v>0.99</v>
      </c>
      <c r="K18" s="139"/>
      <c r="L18" s="21"/>
      <c r="M18" s="21"/>
      <c r="N18" s="21"/>
      <c r="O18" s="21"/>
      <c r="P18" s="21"/>
    </row>
    <row r="19" spans="2:16" ht="15" customHeight="1" x14ac:dyDescent="0.25">
      <c r="B19" s="139"/>
      <c r="C19" s="140" t="s">
        <v>198</v>
      </c>
      <c r="D19" s="141">
        <v>0.98299999999999998</v>
      </c>
      <c r="E19" s="141">
        <v>0.93400000000000005</v>
      </c>
      <c r="F19" s="141">
        <v>0.98199999999999998</v>
      </c>
      <c r="G19" s="142">
        <v>0.96499999999999997</v>
      </c>
      <c r="H19" s="141" t="s">
        <v>145</v>
      </c>
      <c r="I19" s="143"/>
      <c r="J19" s="142">
        <v>0.96499999999999997</v>
      </c>
      <c r="K19" s="139"/>
      <c r="L19" s="21"/>
      <c r="M19" s="21"/>
      <c r="N19" s="21"/>
      <c r="O19" s="21"/>
      <c r="P19" s="21"/>
    </row>
    <row r="20" spans="2:16" ht="15" customHeight="1" x14ac:dyDescent="0.25">
      <c r="B20" s="139"/>
      <c r="C20" s="140" t="s">
        <v>199</v>
      </c>
      <c r="D20" s="141">
        <v>0.98799999999999999</v>
      </c>
      <c r="E20" s="141">
        <v>0.93600000000000005</v>
      </c>
      <c r="F20" s="141">
        <v>0.99099999999999999</v>
      </c>
      <c r="G20" s="142">
        <v>0.99299999999999999</v>
      </c>
      <c r="H20" s="141" t="s">
        <v>145</v>
      </c>
      <c r="I20" s="143"/>
      <c r="J20" s="142">
        <v>0.99299999999999999</v>
      </c>
      <c r="K20" s="139"/>
      <c r="L20" s="21"/>
      <c r="M20" s="21"/>
      <c r="N20" s="21"/>
      <c r="O20" s="21"/>
      <c r="P20" s="21"/>
    </row>
    <row r="21" spans="2:16" ht="15" customHeight="1" x14ac:dyDescent="0.25">
      <c r="B21" s="139"/>
      <c r="C21" s="140" t="s">
        <v>200</v>
      </c>
      <c r="D21" s="141">
        <v>0.9</v>
      </c>
      <c r="E21" s="141">
        <v>0.93100000000000005</v>
      </c>
      <c r="F21" s="141">
        <v>0.97099999999999997</v>
      </c>
      <c r="G21" s="142">
        <v>0.81299999999999994</v>
      </c>
      <c r="H21" s="141" t="s">
        <v>145</v>
      </c>
      <c r="I21" s="143"/>
      <c r="J21" s="142">
        <v>0.81299999999999994</v>
      </c>
      <c r="K21" s="139"/>
      <c r="L21" s="21"/>
      <c r="M21" s="21"/>
      <c r="N21" s="21"/>
      <c r="O21" s="21"/>
      <c r="P21" s="21"/>
    </row>
    <row r="22" spans="2:16" ht="15" customHeight="1" x14ac:dyDescent="0.25">
      <c r="B22" s="139"/>
      <c r="C22" s="140" t="s">
        <v>201</v>
      </c>
      <c r="D22" s="141">
        <v>0.98499999999999999</v>
      </c>
      <c r="E22" s="141">
        <v>0.96799999999999997</v>
      </c>
      <c r="F22" s="141">
        <v>0.99</v>
      </c>
      <c r="G22" s="142">
        <v>0.99399999999999999</v>
      </c>
      <c r="H22" s="141" t="s">
        <v>145</v>
      </c>
      <c r="I22" s="143"/>
      <c r="J22" s="142">
        <v>0.99399999999999999</v>
      </c>
      <c r="K22" s="139"/>
      <c r="L22" s="21"/>
      <c r="M22" s="21"/>
      <c r="N22" s="21"/>
      <c r="O22" s="21"/>
      <c r="P22" s="21"/>
    </row>
    <row r="23" spans="2:16" ht="15" customHeight="1" x14ac:dyDescent="0.25">
      <c r="B23" s="139"/>
      <c r="C23" s="140" t="s">
        <v>202</v>
      </c>
      <c r="D23" s="141">
        <v>0.96399999999999997</v>
      </c>
      <c r="E23" s="141">
        <v>0.95299999999999996</v>
      </c>
      <c r="F23" s="141">
        <v>0.998</v>
      </c>
      <c r="G23" s="142">
        <v>0.99399999999999999</v>
      </c>
      <c r="H23" s="141" t="s">
        <v>145</v>
      </c>
      <c r="I23" s="143"/>
      <c r="J23" s="142">
        <v>0.99399999999999999</v>
      </c>
      <c r="K23" s="139"/>
      <c r="L23" s="21"/>
      <c r="M23" s="21"/>
      <c r="N23" s="21"/>
      <c r="O23" s="21"/>
      <c r="P23" s="21"/>
    </row>
    <row r="24" spans="2:16" ht="15" customHeight="1" x14ac:dyDescent="0.25">
      <c r="B24" s="139"/>
      <c r="C24" s="140" t="s">
        <v>203</v>
      </c>
      <c r="D24" s="141">
        <v>0.99399999999999999</v>
      </c>
      <c r="E24" s="141">
        <v>0.999</v>
      </c>
      <c r="F24" s="141">
        <v>0.997</v>
      </c>
      <c r="G24" s="142">
        <v>0.999</v>
      </c>
      <c r="H24" s="141" t="s">
        <v>145</v>
      </c>
      <c r="I24" s="143"/>
      <c r="J24" s="142">
        <v>0.999</v>
      </c>
      <c r="K24" s="139"/>
      <c r="L24" s="21"/>
      <c r="M24" s="21"/>
      <c r="N24" s="21"/>
      <c r="O24" s="21"/>
      <c r="P24" s="21"/>
    </row>
    <row r="25" spans="2:16" ht="15" customHeight="1" x14ac:dyDescent="0.25">
      <c r="B25" s="139"/>
      <c r="C25" s="140" t="s">
        <v>204</v>
      </c>
      <c r="D25" s="141">
        <v>0.98299999999999998</v>
      </c>
      <c r="E25" s="141">
        <v>0.99099999999999999</v>
      </c>
      <c r="F25" s="141">
        <v>0.997</v>
      </c>
      <c r="G25" s="142">
        <v>0.995</v>
      </c>
      <c r="H25" s="141" t="s">
        <v>145</v>
      </c>
      <c r="I25" s="143"/>
      <c r="J25" s="142">
        <v>0.995</v>
      </c>
      <c r="K25" s="139"/>
      <c r="L25" s="21"/>
      <c r="M25" s="21"/>
      <c r="N25" s="21"/>
      <c r="O25" s="21"/>
      <c r="P25" s="21"/>
    </row>
    <row r="26" spans="2:16" ht="15" customHeight="1" x14ac:dyDescent="0.25">
      <c r="B26" s="139"/>
      <c r="C26" s="140" t="s">
        <v>205</v>
      </c>
      <c r="D26" s="141">
        <v>0.93799999999999994</v>
      </c>
      <c r="E26" s="141">
        <v>0.89700000000000002</v>
      </c>
      <c r="F26" s="141">
        <v>0.99</v>
      </c>
      <c r="G26" s="142">
        <v>0.99399999999999999</v>
      </c>
      <c r="H26" s="141" t="s">
        <v>145</v>
      </c>
      <c r="I26" s="143"/>
      <c r="J26" s="142">
        <v>0.99399999999999999</v>
      </c>
      <c r="K26" s="139"/>
      <c r="L26" s="21"/>
      <c r="M26" s="21"/>
      <c r="N26" s="21"/>
      <c r="O26" s="21"/>
      <c r="P26" s="21"/>
    </row>
    <row r="27" spans="2:16" ht="15" customHeight="1" x14ac:dyDescent="0.25">
      <c r="B27" s="139"/>
      <c r="C27" s="140" t="s">
        <v>206</v>
      </c>
      <c r="D27" s="141">
        <v>0.96199999999999997</v>
      </c>
      <c r="E27" s="141">
        <v>0.98199999999999998</v>
      </c>
      <c r="F27" s="141">
        <v>0.98199999999999998</v>
      </c>
      <c r="G27" s="142">
        <v>0.97599999999999998</v>
      </c>
      <c r="H27" s="141" t="s">
        <v>145</v>
      </c>
      <c r="I27" s="143"/>
      <c r="J27" s="142">
        <v>0.97599999999999998</v>
      </c>
      <c r="K27" s="139"/>
      <c r="L27" s="21"/>
      <c r="M27" s="21"/>
      <c r="N27" s="21"/>
      <c r="O27" s="21"/>
      <c r="P27" s="21"/>
    </row>
    <row r="28" spans="2:16" ht="15" customHeight="1" x14ac:dyDescent="0.25">
      <c r="B28" s="139"/>
      <c r="C28" s="140" t="s">
        <v>207</v>
      </c>
      <c r="D28" s="141">
        <v>0.98499999999999999</v>
      </c>
      <c r="E28" s="141">
        <v>0.97499999999999998</v>
      </c>
      <c r="F28" s="141">
        <v>0.98199999999999998</v>
      </c>
      <c r="G28" s="142">
        <v>0.97199999999999998</v>
      </c>
      <c r="H28" s="141" t="s">
        <v>145</v>
      </c>
      <c r="I28" s="143"/>
      <c r="J28" s="142">
        <v>0.97199999999999998</v>
      </c>
      <c r="K28" s="139"/>
      <c r="L28" s="21"/>
      <c r="M28" s="21"/>
      <c r="N28" s="21"/>
      <c r="O28" s="21"/>
      <c r="P28" s="21"/>
    </row>
    <row r="29" spans="2:16" ht="15" customHeight="1" x14ac:dyDescent="0.25">
      <c r="B29" s="139"/>
      <c r="C29" s="140" t="s">
        <v>208</v>
      </c>
      <c r="D29" s="141">
        <v>0.99099999999999999</v>
      </c>
      <c r="E29" s="141">
        <v>0.98899999999999999</v>
      </c>
      <c r="F29" s="141">
        <v>0.99399999999999999</v>
      </c>
      <c r="G29" s="142">
        <v>0.995</v>
      </c>
      <c r="H29" s="141" t="s">
        <v>145</v>
      </c>
      <c r="I29" s="143"/>
      <c r="J29" s="142">
        <v>0.995</v>
      </c>
      <c r="K29" s="139"/>
      <c r="L29" s="21"/>
      <c r="M29" s="21"/>
      <c r="N29" s="21"/>
      <c r="O29" s="21"/>
      <c r="P29" s="21"/>
    </row>
    <row r="30" spans="2:16" ht="15" customHeight="1" x14ac:dyDescent="0.25">
      <c r="B30" s="139"/>
      <c r="C30" s="140" t="s">
        <v>209</v>
      </c>
      <c r="D30" s="141">
        <v>0.96899999999999997</v>
      </c>
      <c r="E30" s="141">
        <v>0.63300000000000001</v>
      </c>
      <c r="F30" s="141">
        <v>0.89</v>
      </c>
      <c r="G30" s="142">
        <v>0.96299999999999997</v>
      </c>
      <c r="H30" s="141" t="s">
        <v>145</v>
      </c>
      <c r="I30" s="143"/>
      <c r="J30" s="142">
        <v>0.96299999999999997</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sheetPr>
  <dimension ref="B1:P37"/>
  <sheetViews>
    <sheetView showGridLines="0" topLeftCell="A8" zoomScale="70" zoomScaleNormal="70" workbookViewId="0">
      <selection activeCell="H9" sqref="H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237</v>
      </c>
      <c r="C2" s="197" t="s">
        <v>238</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239</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t="s">
        <v>145</v>
      </c>
      <c r="E9" s="136" t="s">
        <v>145</v>
      </c>
      <c r="F9" s="136" t="s">
        <v>145</v>
      </c>
      <c r="G9" s="137" t="s">
        <v>145</v>
      </c>
      <c r="H9" s="136">
        <v>0.94599999999999995</v>
      </c>
      <c r="I9" s="138"/>
      <c r="J9" s="136">
        <v>0.94599999999999995</v>
      </c>
      <c r="K9" s="129"/>
      <c r="L9" s="25"/>
      <c r="M9" s="25"/>
      <c r="N9" s="25"/>
      <c r="O9" s="25"/>
      <c r="P9" s="25"/>
    </row>
    <row r="10" spans="2:16" ht="15" customHeight="1" x14ac:dyDescent="0.25">
      <c r="B10" s="139"/>
      <c r="C10" s="140" t="s">
        <v>189</v>
      </c>
      <c r="D10" s="141" t="s">
        <v>145</v>
      </c>
      <c r="E10" s="141" t="s">
        <v>145</v>
      </c>
      <c r="F10" s="141" t="s">
        <v>145</v>
      </c>
      <c r="G10" s="142" t="s">
        <v>145</v>
      </c>
      <c r="H10" s="141">
        <v>0.94599999999999995</v>
      </c>
      <c r="I10" s="143"/>
      <c r="J10" s="141">
        <v>0.94599999999999995</v>
      </c>
      <c r="K10" s="139"/>
      <c r="L10" s="21"/>
      <c r="M10" s="21"/>
      <c r="N10" s="21"/>
      <c r="O10" s="21"/>
      <c r="P10" s="21"/>
    </row>
    <row r="11" spans="2:16" ht="15" customHeight="1" x14ac:dyDescent="0.25">
      <c r="B11" s="139"/>
      <c r="C11" s="140" t="s">
        <v>190</v>
      </c>
      <c r="D11" s="141" t="s">
        <v>145</v>
      </c>
      <c r="E11" s="141" t="s">
        <v>145</v>
      </c>
      <c r="F11" s="141" t="s">
        <v>145</v>
      </c>
      <c r="G11" s="142" t="s">
        <v>145</v>
      </c>
      <c r="H11" s="141">
        <v>0.93100000000000005</v>
      </c>
      <c r="I11" s="143"/>
      <c r="J11" s="141">
        <v>0.93100000000000005</v>
      </c>
      <c r="K11" s="139"/>
      <c r="L11" s="21"/>
      <c r="M11" s="21"/>
      <c r="N11" s="21"/>
      <c r="O11" s="21"/>
      <c r="P11" s="21"/>
    </row>
    <row r="12" spans="2:16" ht="15" customHeight="1" x14ac:dyDescent="0.25">
      <c r="B12" s="139"/>
      <c r="C12" s="140" t="s">
        <v>191</v>
      </c>
      <c r="D12" s="141" t="s">
        <v>145</v>
      </c>
      <c r="E12" s="141" t="s">
        <v>145</v>
      </c>
      <c r="F12" s="141" t="s">
        <v>145</v>
      </c>
      <c r="G12" s="142" t="s">
        <v>145</v>
      </c>
      <c r="H12" s="141">
        <v>0.96899999999999997</v>
      </c>
      <c r="I12" s="143"/>
      <c r="J12" s="141">
        <v>0.96899999999999997</v>
      </c>
      <c r="K12" s="139"/>
      <c r="L12" s="21"/>
      <c r="M12" s="21"/>
      <c r="N12" s="21"/>
      <c r="O12" s="21"/>
      <c r="P12" s="21"/>
    </row>
    <row r="13" spans="2:16" ht="15" customHeight="1" x14ac:dyDescent="0.25">
      <c r="B13" s="139"/>
      <c r="C13" s="140" t="s">
        <v>192</v>
      </c>
      <c r="D13" s="141" t="s">
        <v>145</v>
      </c>
      <c r="E13" s="141" t="s">
        <v>145</v>
      </c>
      <c r="F13" s="141" t="s">
        <v>145</v>
      </c>
      <c r="G13" s="142" t="s">
        <v>145</v>
      </c>
      <c r="H13" s="141">
        <v>0.94099999999999995</v>
      </c>
      <c r="I13" s="143"/>
      <c r="J13" s="141">
        <v>0.94099999999999995</v>
      </c>
      <c r="K13" s="139"/>
      <c r="L13" s="21"/>
      <c r="M13" s="21"/>
      <c r="N13" s="21"/>
      <c r="O13" s="21"/>
      <c r="P13" s="21"/>
    </row>
    <row r="14" spans="2:16" ht="15" customHeight="1" x14ac:dyDescent="0.25">
      <c r="B14" s="139"/>
      <c r="C14" s="140" t="s">
        <v>193</v>
      </c>
      <c r="D14" s="141" t="s">
        <v>145</v>
      </c>
      <c r="E14" s="141" t="s">
        <v>145</v>
      </c>
      <c r="F14" s="141" t="s">
        <v>145</v>
      </c>
      <c r="G14" s="142" t="s">
        <v>145</v>
      </c>
      <c r="H14" s="141">
        <v>0.99099999999999999</v>
      </c>
      <c r="I14" s="143"/>
      <c r="J14" s="141">
        <v>0.99099999999999999</v>
      </c>
      <c r="K14" s="139"/>
      <c r="L14" s="21"/>
      <c r="M14" s="21"/>
      <c r="N14" s="21"/>
      <c r="O14" s="21"/>
      <c r="P14" s="21"/>
    </row>
    <row r="15" spans="2:16" ht="15" customHeight="1" x14ac:dyDescent="0.25">
      <c r="B15" s="139"/>
      <c r="C15" s="140" t="s">
        <v>194</v>
      </c>
      <c r="D15" s="141" t="s">
        <v>145</v>
      </c>
      <c r="E15" s="141" t="s">
        <v>145</v>
      </c>
      <c r="F15" s="141" t="s">
        <v>145</v>
      </c>
      <c r="G15" s="142" t="s">
        <v>145</v>
      </c>
      <c r="H15" s="141">
        <v>0.97199999999999998</v>
      </c>
      <c r="I15" s="143"/>
      <c r="J15" s="141">
        <v>0.97199999999999998</v>
      </c>
      <c r="K15" s="139"/>
      <c r="L15" s="21"/>
      <c r="M15" s="21"/>
      <c r="N15" s="21"/>
      <c r="O15" s="21"/>
      <c r="P15" s="21"/>
    </row>
    <row r="16" spans="2:16" ht="15" customHeight="1" x14ac:dyDescent="0.25">
      <c r="B16" s="139"/>
      <c r="C16" s="140" t="s">
        <v>195</v>
      </c>
      <c r="D16" s="141" t="s">
        <v>145</v>
      </c>
      <c r="E16" s="141" t="s">
        <v>145</v>
      </c>
      <c r="F16" s="141" t="s">
        <v>145</v>
      </c>
      <c r="G16" s="142" t="s">
        <v>145</v>
      </c>
      <c r="H16" s="141">
        <v>0.94499999999999995</v>
      </c>
      <c r="I16" s="143"/>
      <c r="J16" s="141">
        <v>0.94499999999999995</v>
      </c>
      <c r="K16" s="139"/>
      <c r="L16" s="21"/>
      <c r="M16" s="21"/>
      <c r="N16" s="21"/>
      <c r="O16" s="21"/>
      <c r="P16" s="21"/>
    </row>
    <row r="17" spans="2:16" ht="15" customHeight="1" x14ac:dyDescent="0.25">
      <c r="B17" s="139"/>
      <c r="C17" s="140" t="s">
        <v>196</v>
      </c>
      <c r="D17" s="141" t="s">
        <v>145</v>
      </c>
      <c r="E17" s="141" t="s">
        <v>145</v>
      </c>
      <c r="F17" s="141" t="s">
        <v>145</v>
      </c>
      <c r="G17" s="142" t="s">
        <v>145</v>
      </c>
      <c r="H17" s="141">
        <v>0.98899999999999999</v>
      </c>
      <c r="I17" s="143"/>
      <c r="J17" s="141">
        <v>0.98899999999999999</v>
      </c>
      <c r="K17" s="139"/>
      <c r="L17" s="21"/>
      <c r="M17" s="21"/>
      <c r="N17" s="21"/>
      <c r="O17" s="21"/>
      <c r="P17" s="21"/>
    </row>
    <row r="18" spans="2:16" ht="15" customHeight="1" x14ac:dyDescent="0.25">
      <c r="B18" s="139"/>
      <c r="C18" s="140" t="s">
        <v>197</v>
      </c>
      <c r="D18" s="141" t="s">
        <v>145</v>
      </c>
      <c r="E18" s="141" t="s">
        <v>145</v>
      </c>
      <c r="F18" s="141" t="s">
        <v>145</v>
      </c>
      <c r="G18" s="142" t="s">
        <v>145</v>
      </c>
      <c r="H18" s="141">
        <v>0.99199999999999999</v>
      </c>
      <c r="I18" s="143"/>
      <c r="J18" s="141">
        <v>0.99199999999999999</v>
      </c>
      <c r="K18" s="139"/>
      <c r="L18" s="21"/>
      <c r="M18" s="21"/>
      <c r="N18" s="21"/>
      <c r="O18" s="21"/>
      <c r="P18" s="21"/>
    </row>
    <row r="19" spans="2:16" ht="15" customHeight="1" x14ac:dyDescent="0.25">
      <c r="B19" s="139"/>
      <c r="C19" s="140" t="s">
        <v>198</v>
      </c>
      <c r="D19" s="141" t="s">
        <v>145</v>
      </c>
      <c r="E19" s="141" t="s">
        <v>145</v>
      </c>
      <c r="F19" s="141" t="s">
        <v>145</v>
      </c>
      <c r="G19" s="142" t="s">
        <v>145</v>
      </c>
      <c r="H19" s="141">
        <v>0.95699999999999996</v>
      </c>
      <c r="I19" s="143"/>
      <c r="J19" s="141">
        <v>0.95699999999999996</v>
      </c>
      <c r="K19" s="139"/>
      <c r="L19" s="21"/>
      <c r="M19" s="21"/>
      <c r="N19" s="21"/>
      <c r="O19" s="21"/>
      <c r="P19" s="21"/>
    </row>
    <row r="20" spans="2:16" ht="15" customHeight="1" x14ac:dyDescent="0.25">
      <c r="B20" s="139"/>
      <c r="C20" s="140" t="s">
        <v>199</v>
      </c>
      <c r="D20" s="141" t="s">
        <v>145</v>
      </c>
      <c r="E20" s="141" t="s">
        <v>145</v>
      </c>
      <c r="F20" s="141" t="s">
        <v>145</v>
      </c>
      <c r="G20" s="142" t="s">
        <v>145</v>
      </c>
      <c r="H20" s="141">
        <v>0.95399999999999996</v>
      </c>
      <c r="I20" s="143"/>
      <c r="J20" s="141">
        <v>0.95399999999999996</v>
      </c>
      <c r="K20" s="139"/>
      <c r="L20" s="21"/>
      <c r="M20" s="21"/>
      <c r="N20" s="21"/>
      <c r="O20" s="21"/>
      <c r="P20" s="21"/>
    </row>
    <row r="21" spans="2:16" ht="15" customHeight="1" x14ac:dyDescent="0.25">
      <c r="B21" s="139"/>
      <c r="C21" s="140" t="s">
        <v>200</v>
      </c>
      <c r="D21" s="141" t="s">
        <v>145</v>
      </c>
      <c r="E21" s="141" t="s">
        <v>145</v>
      </c>
      <c r="F21" s="141" t="s">
        <v>145</v>
      </c>
      <c r="G21" s="142" t="s">
        <v>145</v>
      </c>
      <c r="H21" s="141">
        <v>0.85799999999999998</v>
      </c>
      <c r="I21" s="143"/>
      <c r="J21" s="141">
        <v>0.85799999999999998</v>
      </c>
      <c r="K21" s="139"/>
      <c r="L21" s="21"/>
      <c r="M21" s="21"/>
      <c r="N21" s="21"/>
      <c r="O21" s="21"/>
      <c r="P21" s="21"/>
    </row>
    <row r="22" spans="2:16" ht="15" customHeight="1" x14ac:dyDescent="0.25">
      <c r="B22" s="139"/>
      <c r="C22" s="140" t="s">
        <v>201</v>
      </c>
      <c r="D22" s="141" t="s">
        <v>145</v>
      </c>
      <c r="E22" s="141" t="s">
        <v>145</v>
      </c>
      <c r="F22" s="141" t="s">
        <v>145</v>
      </c>
      <c r="G22" s="142" t="s">
        <v>145</v>
      </c>
      <c r="H22" s="141">
        <v>0.97199999999999998</v>
      </c>
      <c r="I22" s="143"/>
      <c r="J22" s="141">
        <v>0.97199999999999998</v>
      </c>
      <c r="K22" s="139"/>
      <c r="L22" s="21"/>
      <c r="M22" s="21"/>
      <c r="N22" s="21"/>
      <c r="O22" s="21"/>
      <c r="P22" s="21"/>
    </row>
    <row r="23" spans="2:16" ht="15" customHeight="1" x14ac:dyDescent="0.25">
      <c r="B23" s="139"/>
      <c r="C23" s="140" t="s">
        <v>202</v>
      </c>
      <c r="D23" s="141" t="s">
        <v>145</v>
      </c>
      <c r="E23" s="141" t="s">
        <v>145</v>
      </c>
      <c r="F23" s="141" t="s">
        <v>145</v>
      </c>
      <c r="G23" s="142" t="s">
        <v>145</v>
      </c>
      <c r="H23" s="141">
        <v>0.98399999999999999</v>
      </c>
      <c r="I23" s="143"/>
      <c r="J23" s="141">
        <v>0.98399999999999999</v>
      </c>
      <c r="K23" s="139"/>
      <c r="L23" s="21"/>
      <c r="M23" s="21"/>
      <c r="N23" s="21"/>
      <c r="O23" s="21"/>
      <c r="P23" s="21"/>
    </row>
    <row r="24" spans="2:16" ht="15" customHeight="1" x14ac:dyDescent="0.25">
      <c r="B24" s="139"/>
      <c r="C24" s="140" t="s">
        <v>203</v>
      </c>
      <c r="D24" s="141" t="s">
        <v>145</v>
      </c>
      <c r="E24" s="141" t="s">
        <v>145</v>
      </c>
      <c r="F24" s="141" t="s">
        <v>145</v>
      </c>
      <c r="G24" s="142" t="s">
        <v>145</v>
      </c>
      <c r="H24" s="141">
        <v>0.90100000000000002</v>
      </c>
      <c r="I24" s="143"/>
      <c r="J24" s="141">
        <v>0.90100000000000002</v>
      </c>
      <c r="K24" s="139"/>
      <c r="L24" s="21"/>
      <c r="M24" s="21"/>
      <c r="N24" s="21"/>
      <c r="O24" s="21"/>
      <c r="P24" s="21"/>
    </row>
    <row r="25" spans="2:16" ht="15" customHeight="1" x14ac:dyDescent="0.25">
      <c r="B25" s="139"/>
      <c r="C25" s="140" t="s">
        <v>204</v>
      </c>
      <c r="D25" s="141" t="s">
        <v>145</v>
      </c>
      <c r="E25" s="141" t="s">
        <v>145</v>
      </c>
      <c r="F25" s="141" t="s">
        <v>145</v>
      </c>
      <c r="G25" s="142" t="s">
        <v>145</v>
      </c>
      <c r="H25" s="141">
        <v>0.90700000000000003</v>
      </c>
      <c r="I25" s="143"/>
      <c r="J25" s="141">
        <v>0.90700000000000003</v>
      </c>
      <c r="K25" s="139"/>
      <c r="L25" s="21"/>
      <c r="M25" s="21"/>
      <c r="N25" s="21"/>
      <c r="O25" s="21"/>
      <c r="P25" s="21"/>
    </row>
    <row r="26" spans="2:16" ht="15" customHeight="1" x14ac:dyDescent="0.25">
      <c r="B26" s="139"/>
      <c r="C26" s="140" t="s">
        <v>205</v>
      </c>
      <c r="D26" s="141" t="s">
        <v>145</v>
      </c>
      <c r="E26" s="141" t="s">
        <v>145</v>
      </c>
      <c r="F26" s="141" t="s">
        <v>145</v>
      </c>
      <c r="G26" s="142" t="s">
        <v>145</v>
      </c>
      <c r="H26" s="141">
        <v>0.98899999999999999</v>
      </c>
      <c r="I26" s="143"/>
      <c r="J26" s="141">
        <v>0.98899999999999999</v>
      </c>
      <c r="K26" s="139"/>
      <c r="L26" s="21"/>
      <c r="M26" s="21"/>
      <c r="N26" s="21"/>
      <c r="O26" s="21"/>
      <c r="P26" s="21"/>
    </row>
    <row r="27" spans="2:16" ht="15" customHeight="1" x14ac:dyDescent="0.25">
      <c r="B27" s="139"/>
      <c r="C27" s="140" t="s">
        <v>206</v>
      </c>
      <c r="D27" s="141" t="s">
        <v>145</v>
      </c>
      <c r="E27" s="141" t="s">
        <v>145</v>
      </c>
      <c r="F27" s="141" t="s">
        <v>145</v>
      </c>
      <c r="G27" s="142" t="s">
        <v>145</v>
      </c>
      <c r="H27" s="141">
        <v>0.96399999999999997</v>
      </c>
      <c r="I27" s="143"/>
      <c r="J27" s="141">
        <v>0.96399999999999997</v>
      </c>
      <c r="K27" s="139"/>
      <c r="L27" s="21"/>
      <c r="M27" s="21"/>
      <c r="N27" s="21"/>
      <c r="O27" s="21"/>
      <c r="P27" s="21"/>
    </row>
    <row r="28" spans="2:16" ht="15" customHeight="1" x14ac:dyDescent="0.25">
      <c r="B28" s="139"/>
      <c r="C28" s="140" t="s">
        <v>207</v>
      </c>
      <c r="D28" s="141" t="s">
        <v>145</v>
      </c>
      <c r="E28" s="141" t="s">
        <v>145</v>
      </c>
      <c r="F28" s="141" t="s">
        <v>145</v>
      </c>
      <c r="G28" s="142" t="s">
        <v>145</v>
      </c>
      <c r="H28" s="141">
        <v>0.97399999999999998</v>
      </c>
      <c r="I28" s="143"/>
      <c r="J28" s="141">
        <v>0.97399999999999998</v>
      </c>
      <c r="K28" s="139"/>
      <c r="L28" s="21"/>
      <c r="M28" s="21"/>
      <c r="N28" s="21"/>
      <c r="O28" s="21"/>
      <c r="P28" s="21"/>
    </row>
    <row r="29" spans="2:16" ht="15" customHeight="1" x14ac:dyDescent="0.25">
      <c r="B29" s="139"/>
      <c r="C29" s="140" t="s">
        <v>208</v>
      </c>
      <c r="D29" s="141" t="s">
        <v>145</v>
      </c>
      <c r="E29" s="141" t="s">
        <v>145</v>
      </c>
      <c r="F29" s="141" t="s">
        <v>145</v>
      </c>
      <c r="G29" s="142" t="s">
        <v>145</v>
      </c>
      <c r="H29" s="141">
        <v>0.97799999999999998</v>
      </c>
      <c r="I29" s="143"/>
      <c r="J29" s="141">
        <v>0.97799999999999998</v>
      </c>
      <c r="K29" s="139"/>
      <c r="L29" s="21"/>
      <c r="M29" s="21"/>
      <c r="N29" s="21"/>
      <c r="O29" s="21"/>
      <c r="P29" s="21"/>
    </row>
    <row r="30" spans="2:16" ht="15" customHeight="1" x14ac:dyDescent="0.25">
      <c r="B30" s="139"/>
      <c r="C30" s="140" t="s">
        <v>209</v>
      </c>
      <c r="D30" s="141" t="s">
        <v>145</v>
      </c>
      <c r="E30" s="141" t="s">
        <v>145</v>
      </c>
      <c r="F30" s="141" t="s">
        <v>145</v>
      </c>
      <c r="G30" s="142" t="s">
        <v>145</v>
      </c>
      <c r="H30" s="141">
        <v>0.96</v>
      </c>
      <c r="I30" s="143"/>
      <c r="J30" s="141">
        <v>0.96</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sheetPr>
  <dimension ref="B1:P37"/>
  <sheetViews>
    <sheetView showGridLines="0" topLeftCell="A6" zoomScale="70" zoomScaleNormal="70" workbookViewId="0">
      <selection activeCell="D9" sqref="D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240</v>
      </c>
      <c r="C2" s="197" t="s">
        <v>241</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236</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v>0.95799999999999996</v>
      </c>
      <c r="E9" s="136">
        <v>0.95599999999999996</v>
      </c>
      <c r="F9" s="136">
        <v>0.97499999999999998</v>
      </c>
      <c r="G9" s="137">
        <v>0.97899999999999998</v>
      </c>
      <c r="H9" s="136" t="s">
        <v>145</v>
      </c>
      <c r="I9" s="138"/>
      <c r="J9" s="137">
        <v>0.97899999999999998</v>
      </c>
      <c r="K9" s="129"/>
      <c r="L9" s="25"/>
      <c r="M9" s="25"/>
      <c r="N9" s="25"/>
      <c r="O9" s="25"/>
      <c r="P9" s="25"/>
    </row>
    <row r="10" spans="2:16" ht="15" customHeight="1" x14ac:dyDescent="0.25">
      <c r="B10" s="139"/>
      <c r="C10" s="140" t="s">
        <v>189</v>
      </c>
      <c r="D10" s="141">
        <v>0.94399999999999995</v>
      </c>
      <c r="E10" s="141">
        <v>0.97399999999999998</v>
      </c>
      <c r="F10" s="141">
        <v>0.97899999999999998</v>
      </c>
      <c r="G10" s="142">
        <v>0.995</v>
      </c>
      <c r="H10" s="141" t="s">
        <v>145</v>
      </c>
      <c r="I10" s="143"/>
      <c r="J10" s="142">
        <v>0.995</v>
      </c>
      <c r="K10" s="139"/>
      <c r="L10" s="21"/>
      <c r="M10" s="21"/>
      <c r="N10" s="21"/>
      <c r="O10" s="21"/>
      <c r="P10" s="21"/>
    </row>
    <row r="11" spans="2:16" ht="15" customHeight="1" x14ac:dyDescent="0.25">
      <c r="B11" s="139"/>
      <c r="C11" s="140" t="s">
        <v>190</v>
      </c>
      <c r="D11" s="141">
        <v>0.97399999999999998</v>
      </c>
      <c r="E11" s="141">
        <v>0.96399999999999997</v>
      </c>
      <c r="F11" s="141">
        <v>0.96399999999999997</v>
      </c>
      <c r="G11" s="142">
        <v>0.95799999999999996</v>
      </c>
      <c r="H11" s="141" t="s">
        <v>145</v>
      </c>
      <c r="I11" s="143"/>
      <c r="J11" s="142">
        <v>0.95799999999999996</v>
      </c>
      <c r="K11" s="139"/>
      <c r="L11" s="21"/>
      <c r="M11" s="21"/>
      <c r="N11" s="21"/>
      <c r="O11" s="21"/>
      <c r="P11" s="21"/>
    </row>
    <row r="12" spans="2:16" ht="15" customHeight="1" x14ac:dyDescent="0.25">
      <c r="B12" s="139"/>
      <c r="C12" s="140" t="s">
        <v>191</v>
      </c>
      <c r="D12" s="141">
        <v>0.99399999999999999</v>
      </c>
      <c r="E12" s="141">
        <v>0.96599999999999997</v>
      </c>
      <c r="F12" s="141">
        <v>0.97899999999999998</v>
      </c>
      <c r="G12" s="142">
        <v>0.98399999999999999</v>
      </c>
      <c r="H12" s="141" t="s">
        <v>145</v>
      </c>
      <c r="I12" s="143"/>
      <c r="J12" s="142">
        <v>0.98399999999999999</v>
      </c>
      <c r="K12" s="139"/>
      <c r="L12" s="21"/>
      <c r="M12" s="21"/>
      <c r="N12" s="21"/>
      <c r="O12" s="21"/>
      <c r="P12" s="21"/>
    </row>
    <row r="13" spans="2:16" ht="15" customHeight="1" x14ac:dyDescent="0.25">
      <c r="B13" s="139"/>
      <c r="C13" s="140" t="s">
        <v>192</v>
      </c>
      <c r="D13" s="141">
        <v>0.97299999999999998</v>
      </c>
      <c r="E13" s="141">
        <v>0.98199999999999998</v>
      </c>
      <c r="F13" s="141">
        <v>0.995</v>
      </c>
      <c r="G13" s="142">
        <v>1</v>
      </c>
      <c r="H13" s="141" t="s">
        <v>145</v>
      </c>
      <c r="I13" s="143"/>
      <c r="J13" s="142">
        <v>1</v>
      </c>
      <c r="K13" s="139"/>
      <c r="L13" s="21"/>
      <c r="M13" s="21"/>
      <c r="N13" s="21"/>
      <c r="O13" s="21"/>
      <c r="P13" s="21"/>
    </row>
    <row r="14" spans="2:16" ht="15" customHeight="1" x14ac:dyDescent="0.25">
      <c r="B14" s="139"/>
      <c r="C14" s="140" t="s">
        <v>193</v>
      </c>
      <c r="D14" s="141">
        <v>0.90200000000000002</v>
      </c>
      <c r="E14" s="141">
        <v>0.93300000000000005</v>
      </c>
      <c r="F14" s="141">
        <v>0.99</v>
      </c>
      <c r="G14" s="142">
        <v>0.98799999999999999</v>
      </c>
      <c r="H14" s="141" t="s">
        <v>145</v>
      </c>
      <c r="I14" s="143"/>
      <c r="J14" s="142">
        <v>0.98799999999999999</v>
      </c>
      <c r="K14" s="139"/>
      <c r="L14" s="21"/>
      <c r="M14" s="21"/>
      <c r="N14" s="21"/>
      <c r="O14" s="21"/>
      <c r="P14" s="21"/>
    </row>
    <row r="15" spans="2:16" ht="15" customHeight="1" x14ac:dyDescent="0.25">
      <c r="B15" s="139"/>
      <c r="C15" s="140" t="s">
        <v>194</v>
      </c>
      <c r="D15" s="141">
        <v>0.98199999999999998</v>
      </c>
      <c r="E15" s="141">
        <v>0.98</v>
      </c>
      <c r="F15" s="141">
        <v>0.94399999999999995</v>
      </c>
      <c r="G15" s="142">
        <v>0.93799999999999994</v>
      </c>
      <c r="H15" s="141" t="s">
        <v>145</v>
      </c>
      <c r="I15" s="143"/>
      <c r="J15" s="142">
        <v>0.93799999999999994</v>
      </c>
      <c r="K15" s="139"/>
      <c r="L15" s="21"/>
      <c r="M15" s="21"/>
      <c r="N15" s="21"/>
      <c r="O15" s="21"/>
      <c r="P15" s="21"/>
    </row>
    <row r="16" spans="2:16" ht="15" customHeight="1" x14ac:dyDescent="0.25">
      <c r="B16" s="139"/>
      <c r="C16" s="140" t="s">
        <v>195</v>
      </c>
      <c r="D16" s="141">
        <v>0.99199999999999999</v>
      </c>
      <c r="E16" s="141">
        <v>0.98499999999999999</v>
      </c>
      <c r="F16" s="141">
        <v>0.96899999999999997</v>
      </c>
      <c r="G16" s="142">
        <v>0.97899999999999998</v>
      </c>
      <c r="H16" s="141" t="s">
        <v>145</v>
      </c>
      <c r="I16" s="143"/>
      <c r="J16" s="142">
        <v>0.97899999999999998</v>
      </c>
      <c r="K16" s="139"/>
      <c r="L16" s="21"/>
      <c r="M16" s="21"/>
      <c r="N16" s="21"/>
      <c r="O16" s="21"/>
      <c r="P16" s="21"/>
    </row>
    <row r="17" spans="2:16" ht="15" customHeight="1" x14ac:dyDescent="0.25">
      <c r="B17" s="139"/>
      <c r="C17" s="140" t="s">
        <v>196</v>
      </c>
      <c r="D17" s="141">
        <v>0.96899999999999997</v>
      </c>
      <c r="E17" s="141">
        <v>0.94199999999999995</v>
      </c>
      <c r="F17" s="141">
        <v>0.995</v>
      </c>
      <c r="G17" s="142">
        <v>0.96799999999999997</v>
      </c>
      <c r="H17" s="141" t="s">
        <v>145</v>
      </c>
      <c r="I17" s="143"/>
      <c r="J17" s="142">
        <v>0.96799999999999997</v>
      </c>
      <c r="K17" s="139"/>
      <c r="L17" s="21"/>
      <c r="M17" s="21"/>
      <c r="N17" s="21"/>
      <c r="O17" s="21"/>
      <c r="P17" s="21"/>
    </row>
    <row r="18" spans="2:16" ht="15" customHeight="1" x14ac:dyDescent="0.25">
      <c r="B18" s="139"/>
      <c r="C18" s="140" t="s">
        <v>197</v>
      </c>
      <c r="D18" s="141">
        <v>0.98799999999999999</v>
      </c>
      <c r="E18" s="141">
        <v>0.99199999999999999</v>
      </c>
      <c r="F18" s="141">
        <v>0.98299999999999998</v>
      </c>
      <c r="G18" s="142">
        <v>0.99199999999999999</v>
      </c>
      <c r="H18" s="141" t="s">
        <v>145</v>
      </c>
      <c r="I18" s="143"/>
      <c r="J18" s="142">
        <v>0.99199999999999999</v>
      </c>
      <c r="K18" s="139"/>
      <c r="L18" s="21"/>
      <c r="M18" s="21"/>
      <c r="N18" s="21"/>
      <c r="O18" s="21"/>
      <c r="P18" s="21"/>
    </row>
    <row r="19" spans="2:16" ht="15" customHeight="1" x14ac:dyDescent="0.25">
      <c r="B19" s="139"/>
      <c r="C19" s="140" t="s">
        <v>198</v>
      </c>
      <c r="D19" s="141">
        <v>0.98799999999999999</v>
      </c>
      <c r="E19" s="141">
        <v>0.95099999999999996</v>
      </c>
      <c r="F19" s="141">
        <v>0.98799999999999999</v>
      </c>
      <c r="G19" s="142">
        <v>0.99199999999999999</v>
      </c>
      <c r="H19" s="141" t="s">
        <v>145</v>
      </c>
      <c r="I19" s="143"/>
      <c r="J19" s="142">
        <v>0.99199999999999999</v>
      </c>
      <c r="K19" s="139"/>
      <c r="L19" s="21"/>
      <c r="M19" s="21"/>
      <c r="N19" s="21"/>
      <c r="O19" s="21"/>
      <c r="P19" s="21"/>
    </row>
    <row r="20" spans="2:16" ht="15" customHeight="1" x14ac:dyDescent="0.25">
      <c r="B20" s="139"/>
      <c r="C20" s="140" t="s">
        <v>199</v>
      </c>
      <c r="D20" s="141">
        <v>0.96399999999999997</v>
      </c>
      <c r="E20" s="141">
        <v>0.96399999999999997</v>
      </c>
      <c r="F20" s="141">
        <v>0.96399999999999997</v>
      </c>
      <c r="G20" s="142">
        <v>0.97099999999999997</v>
      </c>
      <c r="H20" s="141" t="s">
        <v>145</v>
      </c>
      <c r="I20" s="143"/>
      <c r="J20" s="142">
        <v>0.97099999999999997</v>
      </c>
      <c r="K20" s="139"/>
      <c r="L20" s="21"/>
      <c r="M20" s="21"/>
      <c r="N20" s="21"/>
      <c r="O20" s="21"/>
      <c r="P20" s="21"/>
    </row>
    <row r="21" spans="2:16" ht="15" customHeight="1" x14ac:dyDescent="0.25">
      <c r="B21" s="139"/>
      <c r="C21" s="140" t="s">
        <v>200</v>
      </c>
      <c r="D21" s="141">
        <v>0.89900000000000002</v>
      </c>
      <c r="E21" s="141">
        <v>0.94399999999999995</v>
      </c>
      <c r="F21" s="141">
        <v>0.95499999999999996</v>
      </c>
      <c r="G21" s="142">
        <v>0.94799999999999995</v>
      </c>
      <c r="H21" s="141" t="s">
        <v>145</v>
      </c>
      <c r="I21" s="143"/>
      <c r="J21" s="142">
        <v>0.94799999999999995</v>
      </c>
      <c r="K21" s="139"/>
      <c r="L21" s="21"/>
      <c r="M21" s="21"/>
      <c r="N21" s="21"/>
      <c r="O21" s="21"/>
      <c r="P21" s="21"/>
    </row>
    <row r="22" spans="2:16" ht="15" customHeight="1" x14ac:dyDescent="0.25">
      <c r="B22" s="139"/>
      <c r="C22" s="140" t="s">
        <v>201</v>
      </c>
      <c r="D22" s="141">
        <v>0.98299999999999998</v>
      </c>
      <c r="E22" s="141">
        <v>0.92800000000000005</v>
      </c>
      <c r="F22" s="141">
        <v>0.96499999999999997</v>
      </c>
      <c r="G22" s="142">
        <v>0.97899999999999998</v>
      </c>
      <c r="H22" s="141" t="s">
        <v>145</v>
      </c>
      <c r="I22" s="143"/>
      <c r="J22" s="142">
        <v>0.97899999999999998</v>
      </c>
      <c r="K22" s="139"/>
      <c r="L22" s="21"/>
      <c r="M22" s="21"/>
      <c r="N22" s="21"/>
      <c r="O22" s="21"/>
      <c r="P22" s="21"/>
    </row>
    <row r="23" spans="2:16" ht="15" customHeight="1" x14ac:dyDescent="0.25">
      <c r="B23" s="139"/>
      <c r="C23" s="140" t="s">
        <v>202</v>
      </c>
      <c r="D23" s="141">
        <v>0.94199999999999995</v>
      </c>
      <c r="E23" s="141">
        <v>0.98699999999999999</v>
      </c>
      <c r="F23" s="141">
        <v>0.95799999999999996</v>
      </c>
      <c r="G23" s="142">
        <v>0.98799999999999999</v>
      </c>
      <c r="H23" s="141" t="s">
        <v>145</v>
      </c>
      <c r="I23" s="143"/>
      <c r="J23" s="142">
        <v>0.98799999999999999</v>
      </c>
      <c r="K23" s="139"/>
      <c r="L23" s="21"/>
      <c r="M23" s="21"/>
      <c r="N23" s="21"/>
      <c r="O23" s="21"/>
      <c r="P23" s="21"/>
    </row>
    <row r="24" spans="2:16" ht="15" customHeight="1" x14ac:dyDescent="0.25">
      <c r="B24" s="139"/>
      <c r="C24" s="140" t="s">
        <v>203</v>
      </c>
      <c r="D24" s="141">
        <v>0.96399999999999997</v>
      </c>
      <c r="E24" s="141">
        <v>0.98499999999999999</v>
      </c>
      <c r="F24" s="141">
        <v>0.97899999999999998</v>
      </c>
      <c r="G24" s="142">
        <v>0.995</v>
      </c>
      <c r="H24" s="141" t="s">
        <v>145</v>
      </c>
      <c r="I24" s="143"/>
      <c r="J24" s="142">
        <v>0.995</v>
      </c>
      <c r="K24" s="139"/>
      <c r="L24" s="21"/>
      <c r="M24" s="21"/>
      <c r="N24" s="21"/>
      <c r="O24" s="21"/>
      <c r="P24" s="21"/>
    </row>
    <row r="25" spans="2:16" ht="15" customHeight="1" x14ac:dyDescent="0.25">
      <c r="B25" s="139"/>
      <c r="C25" s="140" t="s">
        <v>204</v>
      </c>
      <c r="D25" s="141">
        <v>0.98599999999999999</v>
      </c>
      <c r="E25" s="141">
        <v>0.98899999999999999</v>
      </c>
      <c r="F25" s="141">
        <v>0.99099999999999999</v>
      </c>
      <c r="G25" s="142">
        <v>0.98699999999999999</v>
      </c>
      <c r="H25" s="141" t="s">
        <v>145</v>
      </c>
      <c r="I25" s="143"/>
      <c r="J25" s="142">
        <v>0.98699999999999999</v>
      </c>
      <c r="K25" s="139"/>
      <c r="L25" s="21"/>
      <c r="M25" s="21"/>
      <c r="N25" s="21"/>
      <c r="O25" s="21"/>
      <c r="P25" s="21"/>
    </row>
    <row r="26" spans="2:16" ht="15" customHeight="1" x14ac:dyDescent="0.25">
      <c r="B26" s="139"/>
      <c r="C26" s="140" t="s">
        <v>205</v>
      </c>
      <c r="D26" s="141">
        <v>0.97199999999999998</v>
      </c>
      <c r="E26" s="141">
        <v>0.89600000000000002</v>
      </c>
      <c r="F26" s="141">
        <v>0.996</v>
      </c>
      <c r="G26" s="142">
        <v>0.997</v>
      </c>
      <c r="H26" s="141" t="s">
        <v>145</v>
      </c>
      <c r="I26" s="143"/>
      <c r="J26" s="142">
        <v>0.997</v>
      </c>
      <c r="K26" s="139"/>
      <c r="L26" s="21"/>
      <c r="M26" s="21"/>
      <c r="N26" s="21"/>
      <c r="O26" s="21"/>
      <c r="P26" s="21"/>
    </row>
    <row r="27" spans="2:16" ht="15" customHeight="1" x14ac:dyDescent="0.25">
      <c r="B27" s="139"/>
      <c r="C27" s="140" t="s">
        <v>206</v>
      </c>
      <c r="D27" s="141">
        <v>0.96599999999999997</v>
      </c>
      <c r="E27" s="141">
        <v>0.97</v>
      </c>
      <c r="F27" s="141">
        <v>0.96799999999999997</v>
      </c>
      <c r="G27" s="142">
        <v>0.99</v>
      </c>
      <c r="H27" s="141" t="s">
        <v>145</v>
      </c>
      <c r="I27" s="143"/>
      <c r="J27" s="142">
        <v>0.99</v>
      </c>
      <c r="K27" s="139"/>
      <c r="L27" s="21"/>
      <c r="M27" s="21"/>
      <c r="N27" s="21"/>
      <c r="O27" s="21"/>
      <c r="P27" s="21"/>
    </row>
    <row r="28" spans="2:16" ht="15" customHeight="1" x14ac:dyDescent="0.25">
      <c r="B28" s="139"/>
      <c r="C28" s="140" t="s">
        <v>207</v>
      </c>
      <c r="D28" s="141">
        <v>0.98799999999999999</v>
      </c>
      <c r="E28" s="141">
        <v>0.98399999999999999</v>
      </c>
      <c r="F28" s="141">
        <v>0.995</v>
      </c>
      <c r="G28" s="142">
        <v>1</v>
      </c>
      <c r="H28" s="141" t="s">
        <v>145</v>
      </c>
      <c r="I28" s="143"/>
      <c r="J28" s="142">
        <v>1</v>
      </c>
      <c r="K28" s="139"/>
      <c r="L28" s="21"/>
      <c r="M28" s="21"/>
      <c r="N28" s="21"/>
      <c r="O28" s="21"/>
      <c r="P28" s="21"/>
    </row>
    <row r="29" spans="2:16" ht="15" customHeight="1" x14ac:dyDescent="0.25">
      <c r="B29" s="139"/>
      <c r="C29" s="140" t="s">
        <v>208</v>
      </c>
      <c r="D29" s="141">
        <v>0.995</v>
      </c>
      <c r="E29" s="141">
        <v>0.99099999999999999</v>
      </c>
      <c r="F29" s="141">
        <v>0.98199999999999998</v>
      </c>
      <c r="G29" s="142">
        <v>0.99099999999999999</v>
      </c>
      <c r="H29" s="141" t="s">
        <v>145</v>
      </c>
      <c r="I29" s="143"/>
      <c r="J29" s="142">
        <v>0.99099999999999999</v>
      </c>
      <c r="K29" s="139"/>
      <c r="L29" s="21"/>
      <c r="M29" s="21"/>
      <c r="N29" s="21"/>
      <c r="O29" s="21"/>
      <c r="P29" s="21"/>
    </row>
    <row r="30" spans="2:16" ht="15" customHeight="1" x14ac:dyDescent="0.25">
      <c r="B30" s="139"/>
      <c r="C30" s="140" t="s">
        <v>209</v>
      </c>
      <c r="D30" s="141">
        <v>0.96299999999999997</v>
      </c>
      <c r="E30" s="141">
        <v>0.93899999999999995</v>
      </c>
      <c r="F30" s="141">
        <v>0.96399999999999997</v>
      </c>
      <c r="G30" s="142">
        <v>0.98099999999999998</v>
      </c>
      <c r="H30" s="141" t="s">
        <v>145</v>
      </c>
      <c r="I30" s="143"/>
      <c r="J30" s="142">
        <v>0.98099999999999998</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sheetPr>
  <dimension ref="B1:P37"/>
  <sheetViews>
    <sheetView showGridLines="0" topLeftCell="A6" zoomScale="70" zoomScaleNormal="70" workbookViewId="0">
      <selection activeCell="H9" sqref="H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242</v>
      </c>
      <c r="C2" s="197" t="s">
        <v>243</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239</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t="s">
        <v>145</v>
      </c>
      <c r="E9" s="136" t="s">
        <v>145</v>
      </c>
      <c r="F9" s="136" t="s">
        <v>145</v>
      </c>
      <c r="G9" s="137" t="s">
        <v>145</v>
      </c>
      <c r="H9" s="136">
        <v>0.96699999999999997</v>
      </c>
      <c r="I9" s="138"/>
      <c r="J9" s="136">
        <v>0.96699999999999997</v>
      </c>
      <c r="K9" s="129"/>
      <c r="L9" s="25"/>
      <c r="M9" s="25"/>
      <c r="N9" s="25"/>
      <c r="O9" s="25"/>
      <c r="P9" s="25"/>
    </row>
    <row r="10" spans="2:16" ht="15" customHeight="1" x14ac:dyDescent="0.25">
      <c r="B10" s="139"/>
      <c r="C10" s="140" t="s">
        <v>189</v>
      </c>
      <c r="D10" s="141" t="s">
        <v>145</v>
      </c>
      <c r="E10" s="141" t="s">
        <v>145</v>
      </c>
      <c r="F10" s="141" t="s">
        <v>145</v>
      </c>
      <c r="G10" s="142" t="s">
        <v>145</v>
      </c>
      <c r="H10" s="141">
        <v>0.98099999999999998</v>
      </c>
      <c r="I10" s="143"/>
      <c r="J10" s="141">
        <v>0.98099999999999998</v>
      </c>
      <c r="K10" s="139"/>
      <c r="L10" s="21"/>
      <c r="M10" s="21"/>
      <c r="N10" s="21"/>
      <c r="O10" s="21"/>
      <c r="P10" s="21"/>
    </row>
    <row r="11" spans="2:16" ht="15" customHeight="1" x14ac:dyDescent="0.25">
      <c r="B11" s="139"/>
      <c r="C11" s="140" t="s">
        <v>190</v>
      </c>
      <c r="D11" s="141" t="s">
        <v>145</v>
      </c>
      <c r="E11" s="141" t="s">
        <v>145</v>
      </c>
      <c r="F11" s="141" t="s">
        <v>145</v>
      </c>
      <c r="G11" s="142" t="s">
        <v>145</v>
      </c>
      <c r="H11" s="141">
        <v>0.96499999999999997</v>
      </c>
      <c r="I11" s="143"/>
      <c r="J11" s="141">
        <v>0.96499999999999997</v>
      </c>
      <c r="K11" s="139"/>
      <c r="L11" s="21"/>
      <c r="M11" s="21"/>
      <c r="N11" s="21"/>
      <c r="O11" s="21"/>
      <c r="P11" s="21"/>
    </row>
    <row r="12" spans="2:16" ht="15" customHeight="1" x14ac:dyDescent="0.25">
      <c r="B12" s="139"/>
      <c r="C12" s="140" t="s">
        <v>191</v>
      </c>
      <c r="D12" s="141" t="s">
        <v>145</v>
      </c>
      <c r="E12" s="141" t="s">
        <v>145</v>
      </c>
      <c r="F12" s="141" t="s">
        <v>145</v>
      </c>
      <c r="G12" s="142" t="s">
        <v>145</v>
      </c>
      <c r="H12" s="141">
        <v>0.97799999999999998</v>
      </c>
      <c r="I12" s="143"/>
      <c r="J12" s="141">
        <v>0.97799999999999998</v>
      </c>
      <c r="K12" s="139"/>
      <c r="L12" s="21"/>
      <c r="M12" s="21"/>
      <c r="N12" s="21"/>
      <c r="O12" s="21"/>
      <c r="P12" s="21"/>
    </row>
    <row r="13" spans="2:16" ht="15" customHeight="1" x14ac:dyDescent="0.25">
      <c r="B13" s="139"/>
      <c r="C13" s="140" t="s">
        <v>192</v>
      </c>
      <c r="D13" s="141" t="s">
        <v>145</v>
      </c>
      <c r="E13" s="141" t="s">
        <v>145</v>
      </c>
      <c r="F13" s="141" t="s">
        <v>145</v>
      </c>
      <c r="G13" s="142" t="s">
        <v>145</v>
      </c>
      <c r="H13" s="141">
        <v>0.97</v>
      </c>
      <c r="I13" s="143"/>
      <c r="J13" s="141">
        <v>0.97</v>
      </c>
      <c r="K13" s="139"/>
      <c r="L13" s="21"/>
      <c r="M13" s="21"/>
      <c r="N13" s="21"/>
      <c r="O13" s="21"/>
      <c r="P13" s="21"/>
    </row>
    <row r="14" spans="2:16" ht="15" customHeight="1" x14ac:dyDescent="0.25">
      <c r="B14" s="139"/>
      <c r="C14" s="140" t="s">
        <v>193</v>
      </c>
      <c r="D14" s="141" t="s">
        <v>145</v>
      </c>
      <c r="E14" s="141" t="s">
        <v>145</v>
      </c>
      <c r="F14" s="141" t="s">
        <v>145</v>
      </c>
      <c r="G14" s="142" t="s">
        <v>145</v>
      </c>
      <c r="H14" s="141">
        <v>0.98699999999999999</v>
      </c>
      <c r="I14" s="143"/>
      <c r="J14" s="141">
        <v>0.98699999999999999</v>
      </c>
      <c r="K14" s="139"/>
      <c r="L14" s="21"/>
      <c r="M14" s="21"/>
      <c r="N14" s="21"/>
      <c r="O14" s="21"/>
      <c r="P14" s="21"/>
    </row>
    <row r="15" spans="2:16" ht="15" customHeight="1" x14ac:dyDescent="0.25">
      <c r="B15" s="139"/>
      <c r="C15" s="140" t="s">
        <v>194</v>
      </c>
      <c r="D15" s="141" t="s">
        <v>145</v>
      </c>
      <c r="E15" s="141" t="s">
        <v>145</v>
      </c>
      <c r="F15" s="141" t="s">
        <v>145</v>
      </c>
      <c r="G15" s="142" t="s">
        <v>145</v>
      </c>
      <c r="H15" s="141">
        <v>0.99199999999999999</v>
      </c>
      <c r="I15" s="143"/>
      <c r="J15" s="141">
        <v>0.99199999999999999</v>
      </c>
      <c r="K15" s="139"/>
      <c r="L15" s="21"/>
      <c r="M15" s="21"/>
      <c r="N15" s="21"/>
      <c r="O15" s="21"/>
      <c r="P15" s="21"/>
    </row>
    <row r="16" spans="2:16" ht="15" customHeight="1" x14ac:dyDescent="0.25">
      <c r="B16" s="139"/>
      <c r="C16" s="140" t="s">
        <v>195</v>
      </c>
      <c r="D16" s="141" t="s">
        <v>145</v>
      </c>
      <c r="E16" s="141" t="s">
        <v>145</v>
      </c>
      <c r="F16" s="141" t="s">
        <v>145</v>
      </c>
      <c r="G16" s="142" t="s">
        <v>145</v>
      </c>
      <c r="H16" s="141">
        <v>0.97399999999999998</v>
      </c>
      <c r="I16" s="143"/>
      <c r="J16" s="141">
        <v>0.97399999999999998</v>
      </c>
      <c r="K16" s="139"/>
      <c r="L16" s="21"/>
      <c r="M16" s="21"/>
      <c r="N16" s="21"/>
      <c r="O16" s="21"/>
      <c r="P16" s="21"/>
    </row>
    <row r="17" spans="2:16" ht="15" customHeight="1" x14ac:dyDescent="0.25">
      <c r="B17" s="139"/>
      <c r="C17" s="140" t="s">
        <v>196</v>
      </c>
      <c r="D17" s="141" t="s">
        <v>145</v>
      </c>
      <c r="E17" s="141" t="s">
        <v>145</v>
      </c>
      <c r="F17" s="141" t="s">
        <v>145</v>
      </c>
      <c r="G17" s="142" t="s">
        <v>145</v>
      </c>
      <c r="H17" s="141">
        <v>0.95699999999999996</v>
      </c>
      <c r="I17" s="143"/>
      <c r="J17" s="141">
        <v>0.95699999999999996</v>
      </c>
      <c r="K17" s="139"/>
      <c r="L17" s="21"/>
      <c r="M17" s="21"/>
      <c r="N17" s="21"/>
      <c r="O17" s="21"/>
      <c r="P17" s="21"/>
    </row>
    <row r="18" spans="2:16" ht="15" customHeight="1" x14ac:dyDescent="0.25">
      <c r="B18" s="139"/>
      <c r="C18" s="140" t="s">
        <v>197</v>
      </c>
      <c r="D18" s="141" t="s">
        <v>145</v>
      </c>
      <c r="E18" s="141" t="s">
        <v>145</v>
      </c>
      <c r="F18" s="141" t="s">
        <v>145</v>
      </c>
      <c r="G18" s="142" t="s">
        <v>145</v>
      </c>
      <c r="H18" s="141">
        <v>0.98899999999999999</v>
      </c>
      <c r="I18" s="143"/>
      <c r="J18" s="141">
        <v>0.98899999999999999</v>
      </c>
      <c r="K18" s="139"/>
      <c r="L18" s="21"/>
      <c r="M18" s="21"/>
      <c r="N18" s="21"/>
      <c r="O18" s="21"/>
      <c r="P18" s="21"/>
    </row>
    <row r="19" spans="2:16" ht="15" customHeight="1" x14ac:dyDescent="0.25">
      <c r="B19" s="139"/>
      <c r="C19" s="140" t="s">
        <v>198</v>
      </c>
      <c r="D19" s="141" t="s">
        <v>145</v>
      </c>
      <c r="E19" s="141" t="s">
        <v>145</v>
      </c>
      <c r="F19" s="141" t="s">
        <v>145</v>
      </c>
      <c r="G19" s="142" t="s">
        <v>145</v>
      </c>
      <c r="H19" s="141">
        <v>0.98499999999999999</v>
      </c>
      <c r="I19" s="143"/>
      <c r="J19" s="141">
        <v>0.98499999999999999</v>
      </c>
      <c r="K19" s="139"/>
      <c r="L19" s="21"/>
      <c r="M19" s="21"/>
      <c r="N19" s="21"/>
      <c r="O19" s="21"/>
      <c r="P19" s="21"/>
    </row>
    <row r="20" spans="2:16" ht="15" customHeight="1" x14ac:dyDescent="0.25">
      <c r="B20" s="139"/>
      <c r="C20" s="140" t="s">
        <v>199</v>
      </c>
      <c r="D20" s="141" t="s">
        <v>145</v>
      </c>
      <c r="E20" s="141" t="s">
        <v>145</v>
      </c>
      <c r="F20" s="141" t="s">
        <v>145</v>
      </c>
      <c r="G20" s="142" t="s">
        <v>145</v>
      </c>
      <c r="H20" s="141">
        <v>0.96899999999999997</v>
      </c>
      <c r="I20" s="143"/>
      <c r="J20" s="141">
        <v>0.96899999999999997</v>
      </c>
      <c r="K20" s="139"/>
      <c r="L20" s="21"/>
      <c r="M20" s="21"/>
      <c r="N20" s="21"/>
      <c r="O20" s="21"/>
      <c r="P20" s="21"/>
    </row>
    <row r="21" spans="2:16" ht="15" customHeight="1" x14ac:dyDescent="0.25">
      <c r="B21" s="139"/>
      <c r="C21" s="140" t="s">
        <v>200</v>
      </c>
      <c r="D21" s="141" t="s">
        <v>145</v>
      </c>
      <c r="E21" s="141" t="s">
        <v>145</v>
      </c>
      <c r="F21" s="141" t="s">
        <v>145</v>
      </c>
      <c r="G21" s="142" t="s">
        <v>145</v>
      </c>
      <c r="H21" s="141">
        <v>0.91800000000000004</v>
      </c>
      <c r="I21" s="143"/>
      <c r="J21" s="141">
        <v>0.91800000000000004</v>
      </c>
      <c r="K21" s="139"/>
      <c r="L21" s="21"/>
      <c r="M21" s="21"/>
      <c r="N21" s="21"/>
      <c r="O21" s="21"/>
      <c r="P21" s="21"/>
    </row>
    <row r="22" spans="2:16" ht="15" customHeight="1" x14ac:dyDescent="0.25">
      <c r="B22" s="139"/>
      <c r="C22" s="140" t="s">
        <v>201</v>
      </c>
      <c r="D22" s="141" t="s">
        <v>145</v>
      </c>
      <c r="E22" s="141" t="s">
        <v>145</v>
      </c>
      <c r="F22" s="141" t="s">
        <v>145</v>
      </c>
      <c r="G22" s="142" t="s">
        <v>145</v>
      </c>
      <c r="H22" s="141">
        <v>0.95699999999999996</v>
      </c>
      <c r="I22" s="143"/>
      <c r="J22" s="141">
        <v>0.95699999999999996</v>
      </c>
      <c r="K22" s="139"/>
      <c r="L22" s="21"/>
      <c r="M22" s="21"/>
      <c r="N22" s="21"/>
      <c r="O22" s="21"/>
      <c r="P22" s="21"/>
    </row>
    <row r="23" spans="2:16" ht="15" customHeight="1" x14ac:dyDescent="0.25">
      <c r="B23" s="139"/>
      <c r="C23" s="140" t="s">
        <v>202</v>
      </c>
      <c r="D23" s="141" t="s">
        <v>145</v>
      </c>
      <c r="E23" s="141" t="s">
        <v>145</v>
      </c>
      <c r="F23" s="141" t="s">
        <v>145</v>
      </c>
      <c r="G23" s="142" t="s">
        <v>145</v>
      </c>
      <c r="H23" s="141">
        <v>0.98699999999999999</v>
      </c>
      <c r="I23" s="143"/>
      <c r="J23" s="141">
        <v>0.98699999999999999</v>
      </c>
      <c r="K23" s="139"/>
      <c r="L23" s="21"/>
      <c r="M23" s="21"/>
      <c r="N23" s="21"/>
      <c r="O23" s="21"/>
      <c r="P23" s="21"/>
    </row>
    <row r="24" spans="2:16" ht="15" customHeight="1" x14ac:dyDescent="0.25">
      <c r="B24" s="139"/>
      <c r="C24" s="140" t="s">
        <v>203</v>
      </c>
      <c r="D24" s="141" t="s">
        <v>145</v>
      </c>
      <c r="E24" s="141" t="s">
        <v>145</v>
      </c>
      <c r="F24" s="141" t="s">
        <v>145</v>
      </c>
      <c r="G24" s="142" t="s">
        <v>145</v>
      </c>
      <c r="H24" s="141">
        <v>0.9</v>
      </c>
      <c r="I24" s="143"/>
      <c r="J24" s="141">
        <v>0.9</v>
      </c>
      <c r="K24" s="139"/>
      <c r="L24" s="21"/>
      <c r="M24" s="21"/>
      <c r="N24" s="21"/>
      <c r="O24" s="21"/>
      <c r="P24" s="21"/>
    </row>
    <row r="25" spans="2:16" ht="15" customHeight="1" x14ac:dyDescent="0.25">
      <c r="B25" s="139"/>
      <c r="C25" s="140" t="s">
        <v>204</v>
      </c>
      <c r="D25" s="141" t="s">
        <v>145</v>
      </c>
      <c r="E25" s="141" t="s">
        <v>145</v>
      </c>
      <c r="F25" s="141" t="s">
        <v>145</v>
      </c>
      <c r="G25" s="142" t="s">
        <v>145</v>
      </c>
      <c r="H25" s="141">
        <v>0.96099999999999997</v>
      </c>
      <c r="I25" s="143"/>
      <c r="J25" s="141">
        <v>0.96099999999999997</v>
      </c>
      <c r="K25" s="139"/>
      <c r="L25" s="21"/>
      <c r="M25" s="21"/>
      <c r="N25" s="21"/>
      <c r="O25" s="21"/>
      <c r="P25" s="21"/>
    </row>
    <row r="26" spans="2:16" ht="15" customHeight="1" x14ac:dyDescent="0.25">
      <c r="B26" s="139"/>
      <c r="C26" s="140" t="s">
        <v>205</v>
      </c>
      <c r="D26" s="141" t="s">
        <v>145</v>
      </c>
      <c r="E26" s="141" t="s">
        <v>145</v>
      </c>
      <c r="F26" s="141" t="s">
        <v>145</v>
      </c>
      <c r="G26" s="142" t="s">
        <v>145</v>
      </c>
      <c r="H26" s="141">
        <v>0.997</v>
      </c>
      <c r="I26" s="143"/>
      <c r="J26" s="141">
        <v>0.997</v>
      </c>
      <c r="K26" s="139"/>
      <c r="L26" s="21"/>
      <c r="M26" s="21"/>
      <c r="N26" s="21"/>
      <c r="O26" s="21"/>
      <c r="P26" s="21"/>
    </row>
    <row r="27" spans="2:16" ht="15" customHeight="1" x14ac:dyDescent="0.25">
      <c r="B27" s="139"/>
      <c r="C27" s="140" t="s">
        <v>206</v>
      </c>
      <c r="D27" s="141" t="s">
        <v>145</v>
      </c>
      <c r="E27" s="141" t="s">
        <v>145</v>
      </c>
      <c r="F27" s="141" t="s">
        <v>145</v>
      </c>
      <c r="G27" s="142" t="s">
        <v>145</v>
      </c>
      <c r="H27" s="141">
        <v>0.97099999999999997</v>
      </c>
      <c r="I27" s="143"/>
      <c r="J27" s="141">
        <v>0.97099999999999997</v>
      </c>
      <c r="K27" s="139"/>
      <c r="L27" s="21"/>
      <c r="M27" s="21"/>
      <c r="N27" s="21"/>
      <c r="O27" s="21"/>
      <c r="P27" s="21"/>
    </row>
    <row r="28" spans="2:16" ht="15" customHeight="1" x14ac:dyDescent="0.25">
      <c r="B28" s="139"/>
      <c r="C28" s="140" t="s">
        <v>207</v>
      </c>
      <c r="D28" s="141" t="s">
        <v>145</v>
      </c>
      <c r="E28" s="141" t="s">
        <v>145</v>
      </c>
      <c r="F28" s="141" t="s">
        <v>145</v>
      </c>
      <c r="G28" s="142" t="s">
        <v>145</v>
      </c>
      <c r="H28" s="141">
        <v>0.995</v>
      </c>
      <c r="I28" s="143"/>
      <c r="J28" s="141">
        <v>0.995</v>
      </c>
      <c r="K28" s="139"/>
      <c r="L28" s="21"/>
      <c r="M28" s="21"/>
      <c r="N28" s="21"/>
      <c r="O28" s="21"/>
      <c r="P28" s="21"/>
    </row>
    <row r="29" spans="2:16" ht="15" customHeight="1" x14ac:dyDescent="0.25">
      <c r="B29" s="139"/>
      <c r="C29" s="140" t="s">
        <v>208</v>
      </c>
      <c r="D29" s="141" t="s">
        <v>145</v>
      </c>
      <c r="E29" s="141" t="s">
        <v>145</v>
      </c>
      <c r="F29" s="141" t="s">
        <v>145</v>
      </c>
      <c r="G29" s="142" t="s">
        <v>145</v>
      </c>
      <c r="H29" s="141">
        <v>1</v>
      </c>
      <c r="I29" s="143"/>
      <c r="J29" s="141">
        <v>1</v>
      </c>
      <c r="K29" s="139"/>
      <c r="L29" s="21"/>
      <c r="M29" s="21"/>
      <c r="N29" s="21"/>
      <c r="O29" s="21"/>
      <c r="P29" s="21"/>
    </row>
    <row r="30" spans="2:16" ht="15" customHeight="1" x14ac:dyDescent="0.25">
      <c r="B30" s="139"/>
      <c r="C30" s="140" t="s">
        <v>209</v>
      </c>
      <c r="D30" s="141" t="s">
        <v>145</v>
      </c>
      <c r="E30" s="141" t="s">
        <v>145</v>
      </c>
      <c r="F30" s="141" t="s">
        <v>145</v>
      </c>
      <c r="G30" s="142" t="s">
        <v>145</v>
      </c>
      <c r="H30" s="141">
        <v>0.96699999999999997</v>
      </c>
      <c r="I30" s="143"/>
      <c r="J30" s="141">
        <v>0.96699999999999997</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sheetPr>
  <dimension ref="B1:P37"/>
  <sheetViews>
    <sheetView showGridLines="0" topLeftCell="A7" zoomScale="70" zoomScaleNormal="70" workbookViewId="0">
      <selection activeCell="D9" sqref="D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244</v>
      </c>
      <c r="C2" s="197" t="s">
        <v>245</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236</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v>0.89800000000000002</v>
      </c>
      <c r="E9" s="136" t="s">
        <v>298</v>
      </c>
      <c r="F9" s="136" t="s">
        <v>299</v>
      </c>
      <c r="G9" s="137" t="s">
        <v>300</v>
      </c>
      <c r="H9" s="136" t="s">
        <v>145</v>
      </c>
      <c r="I9" s="138"/>
      <c r="J9" s="137">
        <v>0.94099999999999995</v>
      </c>
      <c r="K9" s="129"/>
      <c r="L9" s="25"/>
      <c r="M9" s="25"/>
      <c r="N9" s="25"/>
      <c r="O9" s="25"/>
      <c r="P9" s="25"/>
    </row>
    <row r="10" spans="2:16" ht="15" customHeight="1" x14ac:dyDescent="0.25">
      <c r="B10" s="139"/>
      <c r="C10" s="140" t="s">
        <v>189</v>
      </c>
      <c r="D10" s="141">
        <v>0.71399999999999997</v>
      </c>
      <c r="E10" s="141">
        <v>0.89300000000000002</v>
      </c>
      <c r="F10" s="141">
        <v>0.91400000000000003</v>
      </c>
      <c r="G10" s="142">
        <v>0.97299999999999998</v>
      </c>
      <c r="H10" s="141" t="s">
        <v>145</v>
      </c>
      <c r="I10" s="143"/>
      <c r="J10" s="142">
        <v>0.97299999999999998</v>
      </c>
      <c r="K10" s="139"/>
      <c r="L10" s="21"/>
      <c r="M10" s="21"/>
      <c r="N10" s="21"/>
      <c r="O10" s="21"/>
      <c r="P10" s="21"/>
    </row>
    <row r="11" spans="2:16" ht="15" customHeight="1" x14ac:dyDescent="0.25">
      <c r="B11" s="139"/>
      <c r="C11" s="140" t="s">
        <v>190</v>
      </c>
      <c r="D11" s="141">
        <v>0.93600000000000005</v>
      </c>
      <c r="E11" s="141">
        <v>0.88</v>
      </c>
      <c r="F11" s="141">
        <v>0.88300000000000001</v>
      </c>
      <c r="G11" s="142">
        <v>0.91400000000000003</v>
      </c>
      <c r="H11" s="141" t="s">
        <v>145</v>
      </c>
      <c r="I11" s="143"/>
      <c r="J11" s="142">
        <v>0.91400000000000003</v>
      </c>
      <c r="K11" s="139"/>
      <c r="L11" s="21"/>
      <c r="M11" s="21"/>
      <c r="N11" s="21"/>
      <c r="O11" s="21"/>
      <c r="P11" s="21"/>
    </row>
    <row r="12" spans="2:16" ht="15" customHeight="1" x14ac:dyDescent="0.25">
      <c r="B12" s="139"/>
      <c r="C12" s="140" t="s">
        <v>191</v>
      </c>
      <c r="D12" s="141">
        <v>0.96299999999999997</v>
      </c>
      <c r="E12" s="141">
        <v>0.80900000000000005</v>
      </c>
      <c r="F12" s="141">
        <v>0.89300000000000002</v>
      </c>
      <c r="G12" s="142">
        <v>0.96799999999999997</v>
      </c>
      <c r="H12" s="141" t="s">
        <v>145</v>
      </c>
      <c r="I12" s="143"/>
      <c r="J12" s="142">
        <v>0.96799999999999997</v>
      </c>
      <c r="K12" s="139"/>
      <c r="L12" s="21"/>
      <c r="M12" s="21"/>
      <c r="N12" s="21"/>
      <c r="O12" s="21"/>
      <c r="P12" s="21"/>
    </row>
    <row r="13" spans="2:16" ht="15" customHeight="1" x14ac:dyDescent="0.25">
      <c r="B13" s="139"/>
      <c r="C13" s="140" t="s">
        <v>192</v>
      </c>
      <c r="D13" s="141">
        <v>0.89</v>
      </c>
      <c r="E13" s="141">
        <v>0.91800000000000004</v>
      </c>
      <c r="F13" s="141">
        <v>0.97699999999999998</v>
      </c>
      <c r="G13" s="142">
        <v>0.98599999999999999</v>
      </c>
      <c r="H13" s="141" t="s">
        <v>145</v>
      </c>
      <c r="I13" s="143"/>
      <c r="J13" s="142">
        <v>0.98599999999999999</v>
      </c>
      <c r="K13" s="139"/>
      <c r="L13" s="21"/>
      <c r="M13" s="21"/>
      <c r="N13" s="21"/>
      <c r="O13" s="21"/>
      <c r="P13" s="21"/>
    </row>
    <row r="14" spans="2:16" ht="15" customHeight="1" x14ac:dyDescent="0.25">
      <c r="B14" s="139"/>
      <c r="C14" s="140" t="s">
        <v>193</v>
      </c>
      <c r="D14" s="141">
        <v>0.77200000000000002</v>
      </c>
      <c r="E14" s="141">
        <v>0.77</v>
      </c>
      <c r="F14" s="141">
        <v>0.89500000000000002</v>
      </c>
      <c r="G14" s="142">
        <v>0.96099999999999997</v>
      </c>
      <c r="H14" s="141" t="s">
        <v>145</v>
      </c>
      <c r="I14" s="143"/>
      <c r="J14" s="142">
        <v>0.96099999999999997</v>
      </c>
      <c r="K14" s="139"/>
      <c r="L14" s="21"/>
      <c r="M14" s="21"/>
      <c r="N14" s="21"/>
      <c r="O14" s="21"/>
      <c r="P14" s="21"/>
    </row>
    <row r="15" spans="2:16" ht="15" customHeight="1" x14ac:dyDescent="0.25">
      <c r="B15" s="139"/>
      <c r="C15" s="140" t="s">
        <v>194</v>
      </c>
      <c r="D15" s="141">
        <v>0.89300000000000002</v>
      </c>
      <c r="E15" s="141">
        <v>0.873</v>
      </c>
      <c r="F15" s="141">
        <v>0.86499999999999999</v>
      </c>
      <c r="G15" s="142">
        <v>0.92500000000000004</v>
      </c>
      <c r="H15" s="141" t="s">
        <v>145</v>
      </c>
      <c r="I15" s="143"/>
      <c r="J15" s="142">
        <v>0.92500000000000004</v>
      </c>
      <c r="K15" s="139"/>
      <c r="L15" s="21"/>
      <c r="M15" s="21"/>
      <c r="N15" s="21"/>
      <c r="O15" s="21"/>
      <c r="P15" s="21"/>
    </row>
    <row r="16" spans="2:16" ht="15" customHeight="1" x14ac:dyDescent="0.25">
      <c r="B16" s="139"/>
      <c r="C16" s="140" t="s">
        <v>195</v>
      </c>
      <c r="D16" s="141">
        <v>0.96799999999999997</v>
      </c>
      <c r="E16" s="141">
        <v>0.97499999999999998</v>
      </c>
      <c r="F16" s="141">
        <v>0.95599999999999996</v>
      </c>
      <c r="G16" s="142">
        <v>0.96299999999999997</v>
      </c>
      <c r="H16" s="141" t="s">
        <v>145</v>
      </c>
      <c r="I16" s="143"/>
      <c r="J16" s="142">
        <v>0.96299999999999997</v>
      </c>
      <c r="K16" s="139"/>
      <c r="L16" s="21"/>
      <c r="M16" s="21"/>
      <c r="N16" s="21"/>
      <c r="O16" s="21"/>
      <c r="P16" s="21"/>
    </row>
    <row r="17" spans="2:16" ht="15" customHeight="1" x14ac:dyDescent="0.25">
      <c r="B17" s="139"/>
      <c r="C17" s="140" t="s">
        <v>196</v>
      </c>
      <c r="D17" s="141">
        <v>0.92300000000000004</v>
      </c>
      <c r="E17" s="141">
        <v>0.93700000000000006</v>
      </c>
      <c r="F17" s="141">
        <v>0.97099999999999997</v>
      </c>
      <c r="G17" s="142">
        <v>0.98499999999999999</v>
      </c>
      <c r="H17" s="141" t="s">
        <v>145</v>
      </c>
      <c r="I17" s="143"/>
      <c r="J17" s="142">
        <v>0.98499999999999999</v>
      </c>
      <c r="K17" s="139"/>
      <c r="L17" s="21"/>
      <c r="M17" s="21"/>
      <c r="N17" s="21"/>
      <c r="O17" s="21"/>
      <c r="P17" s="21"/>
    </row>
    <row r="18" spans="2:16" ht="15" customHeight="1" x14ac:dyDescent="0.25">
      <c r="B18" s="139"/>
      <c r="C18" s="140" t="s">
        <v>197</v>
      </c>
      <c r="D18" s="141">
        <v>0.94699999999999995</v>
      </c>
      <c r="E18" s="141">
        <v>0.94699999999999995</v>
      </c>
      <c r="F18" s="141">
        <v>0.98699999999999999</v>
      </c>
      <c r="G18" s="142">
        <v>0.97899999999999998</v>
      </c>
      <c r="H18" s="141" t="s">
        <v>145</v>
      </c>
      <c r="I18" s="143"/>
      <c r="J18" s="142">
        <v>0.97899999999999998</v>
      </c>
      <c r="K18" s="139"/>
      <c r="L18" s="21"/>
      <c r="M18" s="21"/>
      <c r="N18" s="21"/>
      <c r="O18" s="21"/>
      <c r="P18" s="21"/>
    </row>
    <row r="19" spans="2:16" ht="15" customHeight="1" x14ac:dyDescent="0.25">
      <c r="B19" s="139"/>
      <c r="C19" s="140" t="s">
        <v>198</v>
      </c>
      <c r="D19" s="141">
        <v>0.95599999999999996</v>
      </c>
      <c r="E19" s="141">
        <v>0.89400000000000002</v>
      </c>
      <c r="F19" s="141">
        <v>0.90400000000000003</v>
      </c>
      <c r="G19" s="142">
        <v>0.96499999999999997</v>
      </c>
      <c r="H19" s="141" t="s">
        <v>145</v>
      </c>
      <c r="I19" s="143"/>
      <c r="J19" s="142">
        <v>0.96499999999999997</v>
      </c>
      <c r="K19" s="139"/>
      <c r="L19" s="21"/>
      <c r="M19" s="21"/>
      <c r="N19" s="21"/>
      <c r="O19" s="21"/>
      <c r="P19" s="21"/>
    </row>
    <row r="20" spans="2:16" ht="15" customHeight="1" x14ac:dyDescent="0.25">
      <c r="B20" s="139"/>
      <c r="C20" s="140" t="s">
        <v>199</v>
      </c>
      <c r="D20" s="141">
        <v>0.98199999999999998</v>
      </c>
      <c r="E20" s="141">
        <v>0.95399999999999996</v>
      </c>
      <c r="F20" s="141">
        <v>0.97399999999999998</v>
      </c>
      <c r="G20" s="142">
        <v>0.99199999999999999</v>
      </c>
      <c r="H20" s="141" t="s">
        <v>145</v>
      </c>
      <c r="I20" s="143"/>
      <c r="J20" s="142">
        <v>0.99199999999999999</v>
      </c>
      <c r="K20" s="139"/>
      <c r="L20" s="21"/>
      <c r="M20" s="21"/>
      <c r="N20" s="21"/>
      <c r="O20" s="21"/>
      <c r="P20" s="21"/>
    </row>
    <row r="21" spans="2:16" ht="15" customHeight="1" x14ac:dyDescent="0.25">
      <c r="B21" s="139"/>
      <c r="C21" s="140" t="s">
        <v>200</v>
      </c>
      <c r="D21" s="141" t="s">
        <v>143</v>
      </c>
      <c r="E21" s="141" t="s">
        <v>143</v>
      </c>
      <c r="F21" s="141" t="s">
        <v>143</v>
      </c>
      <c r="G21" s="142" t="s">
        <v>294</v>
      </c>
      <c r="H21" s="141" t="s">
        <v>145</v>
      </c>
      <c r="I21" s="143"/>
      <c r="J21" s="142">
        <v>0.84099999999999997</v>
      </c>
      <c r="K21" s="139"/>
      <c r="L21" s="21"/>
      <c r="M21" s="21"/>
      <c r="N21" s="21"/>
      <c r="O21" s="21"/>
      <c r="P21" s="21"/>
    </row>
    <row r="22" spans="2:16" ht="15" customHeight="1" x14ac:dyDescent="0.25">
      <c r="B22" s="139"/>
      <c r="C22" s="140" t="s">
        <v>201</v>
      </c>
      <c r="D22" s="141">
        <v>0.96199999999999997</v>
      </c>
      <c r="E22" s="141">
        <v>0.85799999999999998</v>
      </c>
      <c r="F22" s="141">
        <v>0.86799999999999999</v>
      </c>
      <c r="G22" s="142">
        <v>0.94899999999999995</v>
      </c>
      <c r="H22" s="141" t="s">
        <v>145</v>
      </c>
      <c r="I22" s="143"/>
      <c r="J22" s="142">
        <v>0.94899999999999995</v>
      </c>
      <c r="K22" s="139"/>
      <c r="L22" s="21"/>
      <c r="M22" s="21"/>
      <c r="N22" s="21"/>
      <c r="O22" s="21"/>
      <c r="P22" s="21"/>
    </row>
    <row r="23" spans="2:16" ht="15" customHeight="1" x14ac:dyDescent="0.25">
      <c r="B23" s="139"/>
      <c r="C23" s="140" t="s">
        <v>202</v>
      </c>
      <c r="D23" s="141">
        <v>0.78</v>
      </c>
      <c r="E23" s="141">
        <v>0.89100000000000001</v>
      </c>
      <c r="F23" s="141">
        <v>0.96699999999999997</v>
      </c>
      <c r="G23" s="142">
        <v>0.96799999999999997</v>
      </c>
      <c r="H23" s="141" t="s">
        <v>145</v>
      </c>
      <c r="I23" s="143"/>
      <c r="J23" s="142">
        <v>0.96799999999999997</v>
      </c>
      <c r="K23" s="139"/>
      <c r="L23" s="21"/>
      <c r="M23" s="21"/>
      <c r="N23" s="21"/>
      <c r="O23" s="21"/>
      <c r="P23" s="21"/>
    </row>
    <row r="24" spans="2:16" ht="15" customHeight="1" x14ac:dyDescent="0.25">
      <c r="B24" s="139"/>
      <c r="C24" s="140" t="s">
        <v>203</v>
      </c>
      <c r="D24" s="141">
        <v>0.89800000000000002</v>
      </c>
      <c r="E24" s="141">
        <v>0.93200000000000005</v>
      </c>
      <c r="F24" s="141">
        <v>0.96799999999999997</v>
      </c>
      <c r="G24" s="142">
        <v>0.95799999999999996</v>
      </c>
      <c r="H24" s="141" t="s">
        <v>145</v>
      </c>
      <c r="I24" s="143"/>
      <c r="J24" s="142">
        <v>0.95799999999999996</v>
      </c>
      <c r="K24" s="139"/>
      <c r="L24" s="21"/>
      <c r="M24" s="21"/>
      <c r="N24" s="21"/>
      <c r="O24" s="21"/>
      <c r="P24" s="21"/>
    </row>
    <row r="25" spans="2:16" ht="15" customHeight="1" x14ac:dyDescent="0.25">
      <c r="B25" s="139"/>
      <c r="C25" s="140" t="s">
        <v>204</v>
      </c>
      <c r="D25" s="141">
        <v>0.95</v>
      </c>
      <c r="E25" s="141">
        <v>0.99099999999999999</v>
      </c>
      <c r="F25" s="141">
        <v>0.99199999999999999</v>
      </c>
      <c r="G25" s="142">
        <v>0.98899999999999999</v>
      </c>
      <c r="H25" s="141" t="s">
        <v>145</v>
      </c>
      <c r="I25" s="143"/>
      <c r="J25" s="142">
        <v>0.98899999999999999</v>
      </c>
      <c r="K25" s="139"/>
      <c r="L25" s="21"/>
      <c r="M25" s="21"/>
      <c r="N25" s="21"/>
      <c r="O25" s="21"/>
      <c r="P25" s="21"/>
    </row>
    <row r="26" spans="2:16" ht="15" customHeight="1" x14ac:dyDescent="0.25">
      <c r="B26" s="139"/>
      <c r="C26" s="140" t="s">
        <v>205</v>
      </c>
      <c r="D26" s="141">
        <v>0.77400000000000002</v>
      </c>
      <c r="E26" s="141" t="s">
        <v>297</v>
      </c>
      <c r="F26" s="141" t="s">
        <v>296</v>
      </c>
      <c r="G26" s="142" t="s">
        <v>295</v>
      </c>
      <c r="H26" s="141" t="s">
        <v>145</v>
      </c>
      <c r="I26" s="143"/>
      <c r="J26" s="142">
        <v>0.89</v>
      </c>
      <c r="K26" s="139"/>
      <c r="L26" s="21"/>
      <c r="M26" s="21"/>
      <c r="N26" s="21"/>
      <c r="O26" s="21"/>
      <c r="P26" s="21"/>
    </row>
    <row r="27" spans="2:16" ht="15" customHeight="1" x14ac:dyDescent="0.25">
      <c r="B27" s="139"/>
      <c r="C27" s="140" t="s">
        <v>206</v>
      </c>
      <c r="D27" s="141">
        <v>0.94299999999999995</v>
      </c>
      <c r="E27" s="141">
        <v>0.91600000000000004</v>
      </c>
      <c r="F27" s="141">
        <v>0.91300000000000003</v>
      </c>
      <c r="G27" s="142">
        <v>0.96199999999999997</v>
      </c>
      <c r="H27" s="141" t="s">
        <v>145</v>
      </c>
      <c r="I27" s="143"/>
      <c r="J27" s="142">
        <v>0.96199999999999997</v>
      </c>
      <c r="K27" s="139"/>
      <c r="L27" s="21"/>
      <c r="M27" s="21"/>
      <c r="N27" s="21"/>
      <c r="O27" s="21"/>
      <c r="P27" s="21"/>
    </row>
    <row r="28" spans="2:16" ht="15" customHeight="1" x14ac:dyDescent="0.25">
      <c r="B28" s="139"/>
      <c r="C28" s="140" t="s">
        <v>207</v>
      </c>
      <c r="D28" s="141">
        <v>0.94599999999999995</v>
      </c>
      <c r="E28" s="141">
        <v>0.92100000000000004</v>
      </c>
      <c r="F28" s="141">
        <v>0.94699999999999995</v>
      </c>
      <c r="G28" s="142">
        <v>0.97299999999999998</v>
      </c>
      <c r="H28" s="141" t="s">
        <v>145</v>
      </c>
      <c r="I28" s="143"/>
      <c r="J28" s="142">
        <v>0.97299999999999998</v>
      </c>
      <c r="K28" s="139"/>
      <c r="L28" s="21"/>
      <c r="M28" s="21"/>
      <c r="N28" s="21"/>
      <c r="O28" s="21"/>
      <c r="P28" s="21"/>
    </row>
    <row r="29" spans="2:16" ht="15" customHeight="1" x14ac:dyDescent="0.25">
      <c r="B29" s="139"/>
      <c r="C29" s="140" t="s">
        <v>208</v>
      </c>
      <c r="D29" s="141">
        <v>0.94699999999999995</v>
      </c>
      <c r="E29" s="141">
        <v>0.97499999999999998</v>
      </c>
      <c r="F29" s="141">
        <v>0.98</v>
      </c>
      <c r="G29" s="142">
        <v>0.98599999999999999</v>
      </c>
      <c r="H29" s="141" t="s">
        <v>145</v>
      </c>
      <c r="I29" s="143"/>
      <c r="J29" s="142">
        <v>0.98599999999999999</v>
      </c>
      <c r="K29" s="139"/>
      <c r="L29" s="21"/>
      <c r="M29" s="21"/>
      <c r="N29" s="21"/>
      <c r="O29" s="21"/>
      <c r="P29" s="21"/>
    </row>
    <row r="30" spans="2:16" ht="15" customHeight="1" x14ac:dyDescent="0.25">
      <c r="B30" s="139"/>
      <c r="C30" s="140" t="s">
        <v>209</v>
      </c>
      <c r="D30" s="141">
        <v>0.93400000000000005</v>
      </c>
      <c r="E30" s="141">
        <v>0.80500000000000005</v>
      </c>
      <c r="F30" s="141">
        <v>0.80900000000000005</v>
      </c>
      <c r="G30" s="142">
        <v>0.95799999999999996</v>
      </c>
      <c r="H30" s="141" t="s">
        <v>145</v>
      </c>
      <c r="I30" s="143"/>
      <c r="J30" s="142">
        <v>0.95799999999999996</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208" t="s">
        <v>301</v>
      </c>
      <c r="D33" s="208"/>
      <c r="E33" s="208"/>
      <c r="F33" s="208"/>
      <c r="G33" s="208"/>
      <c r="H33" s="208"/>
      <c r="I33" s="208"/>
      <c r="J33" s="208"/>
    </row>
    <row r="34" spans="3:10" x14ac:dyDescent="0.25">
      <c r="C34" s="208"/>
      <c r="D34" s="208"/>
      <c r="E34" s="208"/>
      <c r="F34" s="208"/>
      <c r="G34" s="208"/>
      <c r="H34" s="208"/>
      <c r="I34" s="208"/>
      <c r="J34" s="208"/>
    </row>
    <row r="35" spans="3:10" x14ac:dyDescent="0.25">
      <c r="C35" s="208"/>
      <c r="D35" s="208"/>
      <c r="E35" s="208"/>
      <c r="F35" s="208"/>
      <c r="G35" s="208"/>
      <c r="H35" s="208"/>
      <c r="I35" s="208"/>
      <c r="J35" s="208"/>
    </row>
    <row r="36" spans="3:10" x14ac:dyDescent="0.25">
      <c r="C36" s="208"/>
      <c r="D36" s="208"/>
      <c r="E36" s="208"/>
      <c r="F36" s="208"/>
      <c r="G36" s="208"/>
      <c r="H36" s="208"/>
      <c r="I36" s="208"/>
      <c r="J36" s="208"/>
    </row>
    <row r="37" spans="3:10" x14ac:dyDescent="0.25">
      <c r="C37" s="150"/>
      <c r="D37" s="150"/>
      <c r="E37" s="150"/>
      <c r="F37" s="150"/>
      <c r="G37" s="150"/>
      <c r="H37" s="150"/>
      <c r="I37" s="150"/>
      <c r="J37" s="150"/>
    </row>
  </sheetData>
  <mergeCells count="4">
    <mergeCell ref="C2:J2"/>
    <mergeCell ref="C4:J4"/>
    <mergeCell ref="J6:J7"/>
    <mergeCell ref="C33:J3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4"/>
  </sheetPr>
  <dimension ref="B1:P37"/>
  <sheetViews>
    <sheetView showGridLines="0" topLeftCell="A6" zoomScale="70" zoomScaleNormal="70" workbookViewId="0">
      <selection activeCell="H9" sqref="H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246</v>
      </c>
      <c r="C2" s="197" t="s">
        <v>247</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248</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t="s">
        <v>145</v>
      </c>
      <c r="E9" s="136" t="s">
        <v>145</v>
      </c>
      <c r="F9" s="136" t="s">
        <v>145</v>
      </c>
      <c r="G9" s="137" t="s">
        <v>145</v>
      </c>
      <c r="H9" s="136">
        <v>0.96</v>
      </c>
      <c r="I9" s="138"/>
      <c r="J9" s="136">
        <v>0.96</v>
      </c>
      <c r="K9" s="129"/>
      <c r="L9" s="25"/>
      <c r="M9" s="25"/>
      <c r="N9" s="25"/>
      <c r="O9" s="25"/>
      <c r="P9" s="25"/>
    </row>
    <row r="10" spans="2:16" ht="15" customHeight="1" x14ac:dyDescent="0.25">
      <c r="B10" s="139"/>
      <c r="C10" s="140" t="s">
        <v>189</v>
      </c>
      <c r="D10" s="141" t="s">
        <v>145</v>
      </c>
      <c r="E10" s="141" t="s">
        <v>145</v>
      </c>
      <c r="F10" s="141" t="s">
        <v>145</v>
      </c>
      <c r="G10" s="142" t="s">
        <v>145</v>
      </c>
      <c r="H10" s="141">
        <v>0.97099999999999997</v>
      </c>
      <c r="I10" s="143"/>
      <c r="J10" s="141">
        <v>0.97099999999999997</v>
      </c>
      <c r="K10" s="139"/>
      <c r="L10" s="21"/>
      <c r="M10" s="21"/>
      <c r="N10" s="21"/>
      <c r="O10" s="21"/>
      <c r="P10" s="21"/>
    </row>
    <row r="11" spans="2:16" ht="15" customHeight="1" x14ac:dyDescent="0.25">
      <c r="B11" s="139"/>
      <c r="C11" s="140" t="s">
        <v>190</v>
      </c>
      <c r="D11" s="141" t="s">
        <v>145</v>
      </c>
      <c r="E11" s="141" t="s">
        <v>145</v>
      </c>
      <c r="F11" s="141" t="s">
        <v>145</v>
      </c>
      <c r="G11" s="142" t="s">
        <v>145</v>
      </c>
      <c r="H11" s="141">
        <v>0.94899999999999995</v>
      </c>
      <c r="I11" s="143"/>
      <c r="J11" s="141">
        <v>0.94899999999999995</v>
      </c>
      <c r="K11" s="139"/>
      <c r="L11" s="21"/>
      <c r="M11" s="21"/>
      <c r="N11" s="21"/>
      <c r="O11" s="21"/>
      <c r="P11" s="21"/>
    </row>
    <row r="12" spans="2:16" ht="15" customHeight="1" x14ac:dyDescent="0.25">
      <c r="B12" s="139"/>
      <c r="C12" s="140" t="s">
        <v>191</v>
      </c>
      <c r="D12" s="141" t="s">
        <v>145</v>
      </c>
      <c r="E12" s="141" t="s">
        <v>145</v>
      </c>
      <c r="F12" s="141" t="s">
        <v>145</v>
      </c>
      <c r="G12" s="142" t="s">
        <v>145</v>
      </c>
      <c r="H12" s="141">
        <v>0.97399999999999998</v>
      </c>
      <c r="I12" s="143"/>
      <c r="J12" s="141">
        <v>0.97399999999999998</v>
      </c>
      <c r="K12" s="139"/>
      <c r="L12" s="21"/>
      <c r="M12" s="21"/>
      <c r="N12" s="21"/>
      <c r="O12" s="21"/>
      <c r="P12" s="21"/>
    </row>
    <row r="13" spans="2:16" ht="15" customHeight="1" x14ac:dyDescent="0.25">
      <c r="B13" s="139"/>
      <c r="C13" s="140" t="s">
        <v>192</v>
      </c>
      <c r="D13" s="141" t="s">
        <v>145</v>
      </c>
      <c r="E13" s="141" t="s">
        <v>145</v>
      </c>
      <c r="F13" s="141" t="s">
        <v>145</v>
      </c>
      <c r="G13" s="142" t="s">
        <v>145</v>
      </c>
      <c r="H13" s="141">
        <v>0.97899999999999998</v>
      </c>
      <c r="I13" s="143"/>
      <c r="J13" s="141">
        <v>0.97899999999999998</v>
      </c>
      <c r="K13" s="139"/>
      <c r="L13" s="21"/>
      <c r="M13" s="21"/>
      <c r="N13" s="21"/>
      <c r="O13" s="21"/>
      <c r="P13" s="21"/>
    </row>
    <row r="14" spans="2:16" ht="15" customHeight="1" x14ac:dyDescent="0.25">
      <c r="B14" s="139"/>
      <c r="C14" s="140" t="s">
        <v>193</v>
      </c>
      <c r="D14" s="141" t="s">
        <v>145</v>
      </c>
      <c r="E14" s="141" t="s">
        <v>145</v>
      </c>
      <c r="F14" s="141" t="s">
        <v>145</v>
      </c>
      <c r="G14" s="142" t="s">
        <v>145</v>
      </c>
      <c r="H14" s="141">
        <v>0.99</v>
      </c>
      <c r="I14" s="143"/>
      <c r="J14" s="141">
        <v>0.99</v>
      </c>
      <c r="K14" s="139"/>
      <c r="L14" s="21"/>
      <c r="M14" s="21"/>
      <c r="N14" s="21"/>
      <c r="O14" s="21"/>
      <c r="P14" s="21"/>
    </row>
    <row r="15" spans="2:16" ht="15" customHeight="1" x14ac:dyDescent="0.25">
      <c r="B15" s="139"/>
      <c r="C15" s="140" t="s">
        <v>194</v>
      </c>
      <c r="D15" s="141" t="s">
        <v>145</v>
      </c>
      <c r="E15" s="141" t="s">
        <v>145</v>
      </c>
      <c r="F15" s="141" t="s">
        <v>145</v>
      </c>
      <c r="G15" s="142" t="s">
        <v>145</v>
      </c>
      <c r="H15" s="141">
        <v>0.95599999999999996</v>
      </c>
      <c r="I15" s="143"/>
      <c r="J15" s="141">
        <v>0.95599999999999996</v>
      </c>
      <c r="K15" s="139"/>
      <c r="L15" s="21"/>
      <c r="M15" s="21"/>
      <c r="N15" s="21"/>
      <c r="O15" s="21"/>
      <c r="P15" s="21"/>
    </row>
    <row r="16" spans="2:16" ht="15" customHeight="1" x14ac:dyDescent="0.25">
      <c r="B16" s="139"/>
      <c r="C16" s="140" t="s">
        <v>195</v>
      </c>
      <c r="D16" s="141" t="s">
        <v>145</v>
      </c>
      <c r="E16" s="141" t="s">
        <v>145</v>
      </c>
      <c r="F16" s="141" t="s">
        <v>145</v>
      </c>
      <c r="G16" s="142" t="s">
        <v>145</v>
      </c>
      <c r="H16" s="141">
        <v>0.96499999999999997</v>
      </c>
      <c r="I16" s="143"/>
      <c r="J16" s="141">
        <v>0.96499999999999997</v>
      </c>
      <c r="K16" s="139"/>
      <c r="L16" s="21"/>
      <c r="M16" s="21"/>
      <c r="N16" s="21"/>
      <c r="O16" s="21"/>
      <c r="P16" s="21"/>
    </row>
    <row r="17" spans="2:16" ht="15" customHeight="1" x14ac:dyDescent="0.25">
      <c r="B17" s="139"/>
      <c r="C17" s="140" t="s">
        <v>196</v>
      </c>
      <c r="D17" s="141" t="s">
        <v>145</v>
      </c>
      <c r="E17" s="141" t="s">
        <v>145</v>
      </c>
      <c r="F17" s="141" t="s">
        <v>145</v>
      </c>
      <c r="G17" s="142" t="s">
        <v>145</v>
      </c>
      <c r="H17" s="141">
        <v>0.99199999999999999</v>
      </c>
      <c r="I17" s="143"/>
      <c r="J17" s="141">
        <v>0.99199999999999999</v>
      </c>
      <c r="K17" s="139"/>
      <c r="L17" s="21"/>
      <c r="M17" s="21"/>
      <c r="N17" s="21"/>
      <c r="O17" s="21"/>
      <c r="P17" s="21"/>
    </row>
    <row r="18" spans="2:16" ht="15" customHeight="1" x14ac:dyDescent="0.25">
      <c r="B18" s="139"/>
      <c r="C18" s="140" t="s">
        <v>197</v>
      </c>
      <c r="D18" s="141" t="s">
        <v>145</v>
      </c>
      <c r="E18" s="141" t="s">
        <v>145</v>
      </c>
      <c r="F18" s="141" t="s">
        <v>145</v>
      </c>
      <c r="G18" s="142" t="s">
        <v>145</v>
      </c>
      <c r="H18" s="141">
        <v>0.98599999999999999</v>
      </c>
      <c r="I18" s="143"/>
      <c r="J18" s="141">
        <v>0.98599999999999999</v>
      </c>
      <c r="K18" s="139"/>
      <c r="L18" s="21"/>
      <c r="M18" s="21"/>
      <c r="N18" s="21"/>
      <c r="O18" s="21"/>
      <c r="P18" s="21"/>
    </row>
    <row r="19" spans="2:16" ht="15" customHeight="1" x14ac:dyDescent="0.25">
      <c r="B19" s="139"/>
      <c r="C19" s="140" t="s">
        <v>198</v>
      </c>
      <c r="D19" s="141" t="s">
        <v>145</v>
      </c>
      <c r="E19" s="141" t="s">
        <v>145</v>
      </c>
      <c r="F19" s="141" t="s">
        <v>145</v>
      </c>
      <c r="G19" s="142" t="s">
        <v>145</v>
      </c>
      <c r="H19" s="141">
        <v>0.96899999999999997</v>
      </c>
      <c r="I19" s="143"/>
      <c r="J19" s="141">
        <v>0.96899999999999997</v>
      </c>
      <c r="K19" s="139"/>
      <c r="L19" s="21"/>
      <c r="M19" s="21"/>
      <c r="N19" s="21"/>
      <c r="O19" s="21"/>
      <c r="P19" s="21"/>
    </row>
    <row r="20" spans="2:16" ht="15" customHeight="1" x14ac:dyDescent="0.25">
      <c r="B20" s="139"/>
      <c r="C20" s="140" t="s">
        <v>199</v>
      </c>
      <c r="D20" s="141" t="s">
        <v>145</v>
      </c>
      <c r="E20" s="141" t="s">
        <v>145</v>
      </c>
      <c r="F20" s="141" t="s">
        <v>145</v>
      </c>
      <c r="G20" s="142" t="s">
        <v>145</v>
      </c>
      <c r="H20" s="141">
        <v>0.96799999999999997</v>
      </c>
      <c r="I20" s="143"/>
      <c r="J20" s="141">
        <v>0.96799999999999997</v>
      </c>
      <c r="K20" s="139"/>
      <c r="L20" s="21"/>
      <c r="M20" s="21"/>
      <c r="N20" s="21"/>
      <c r="O20" s="21"/>
      <c r="P20" s="21"/>
    </row>
    <row r="21" spans="2:16" ht="15" customHeight="1" x14ac:dyDescent="0.25">
      <c r="B21" s="139"/>
      <c r="C21" s="140" t="s">
        <v>200</v>
      </c>
      <c r="D21" s="141" t="s">
        <v>145</v>
      </c>
      <c r="E21" s="141" t="s">
        <v>145</v>
      </c>
      <c r="F21" s="141" t="s">
        <v>145</v>
      </c>
      <c r="G21" s="142" t="s">
        <v>145</v>
      </c>
      <c r="H21" s="141">
        <v>0.875</v>
      </c>
      <c r="I21" s="143"/>
      <c r="J21" s="141">
        <v>0.875</v>
      </c>
      <c r="K21" s="139"/>
      <c r="L21" s="21"/>
      <c r="M21" s="21"/>
      <c r="N21" s="21"/>
      <c r="O21" s="21"/>
      <c r="P21" s="21"/>
    </row>
    <row r="22" spans="2:16" ht="15" customHeight="1" x14ac:dyDescent="0.25">
      <c r="B22" s="139"/>
      <c r="C22" s="140" t="s">
        <v>201</v>
      </c>
      <c r="D22" s="141" t="s">
        <v>145</v>
      </c>
      <c r="E22" s="141" t="s">
        <v>145</v>
      </c>
      <c r="F22" s="141" t="s">
        <v>145</v>
      </c>
      <c r="G22" s="142" t="s">
        <v>145</v>
      </c>
      <c r="H22" s="141">
        <v>0.97499999999999998</v>
      </c>
      <c r="I22" s="143"/>
      <c r="J22" s="141">
        <v>0.97499999999999998</v>
      </c>
      <c r="K22" s="139"/>
      <c r="L22" s="21"/>
      <c r="M22" s="21"/>
      <c r="N22" s="21"/>
      <c r="O22" s="21"/>
      <c r="P22" s="21"/>
    </row>
    <row r="23" spans="2:16" ht="15" customHeight="1" x14ac:dyDescent="0.25">
      <c r="B23" s="139"/>
      <c r="C23" s="140" t="s">
        <v>202</v>
      </c>
      <c r="D23" s="141" t="s">
        <v>145</v>
      </c>
      <c r="E23" s="141" t="s">
        <v>145</v>
      </c>
      <c r="F23" s="141" t="s">
        <v>145</v>
      </c>
      <c r="G23" s="142" t="s">
        <v>145</v>
      </c>
      <c r="H23" s="141">
        <v>0.99099999999999999</v>
      </c>
      <c r="I23" s="143"/>
      <c r="J23" s="141">
        <v>0.99099999999999999</v>
      </c>
      <c r="K23" s="139"/>
      <c r="L23" s="21"/>
      <c r="M23" s="21"/>
      <c r="N23" s="21"/>
      <c r="O23" s="21"/>
      <c r="P23" s="21"/>
    </row>
    <row r="24" spans="2:16" ht="15" customHeight="1" x14ac:dyDescent="0.25">
      <c r="B24" s="139"/>
      <c r="C24" s="140" t="s">
        <v>203</v>
      </c>
      <c r="D24" s="141" t="s">
        <v>145</v>
      </c>
      <c r="E24" s="141" t="s">
        <v>145</v>
      </c>
      <c r="F24" s="141" t="s">
        <v>145</v>
      </c>
      <c r="G24" s="142" t="s">
        <v>145</v>
      </c>
      <c r="H24" s="141">
        <v>0.97299999999999998</v>
      </c>
      <c r="I24" s="143"/>
      <c r="J24" s="141">
        <v>0.97299999999999998</v>
      </c>
      <c r="K24" s="139"/>
      <c r="L24" s="21"/>
      <c r="M24" s="21"/>
      <c r="N24" s="21"/>
      <c r="O24" s="21"/>
      <c r="P24" s="21"/>
    </row>
    <row r="25" spans="2:16" ht="15" customHeight="1" x14ac:dyDescent="0.25">
      <c r="B25" s="139"/>
      <c r="C25" s="140" t="s">
        <v>204</v>
      </c>
      <c r="D25" s="141" t="s">
        <v>145</v>
      </c>
      <c r="E25" s="141" t="s">
        <v>145</v>
      </c>
      <c r="F25" s="141" t="s">
        <v>145</v>
      </c>
      <c r="G25" s="142" t="s">
        <v>145</v>
      </c>
      <c r="H25" s="141">
        <v>0.95899999999999996</v>
      </c>
      <c r="I25" s="143"/>
      <c r="J25" s="141">
        <v>0.95899999999999996</v>
      </c>
      <c r="K25" s="139"/>
      <c r="L25" s="21"/>
      <c r="M25" s="21"/>
      <c r="N25" s="21"/>
      <c r="O25" s="21"/>
      <c r="P25" s="21"/>
    </row>
    <row r="26" spans="2:16" ht="15" customHeight="1" x14ac:dyDescent="0.25">
      <c r="B26" s="139"/>
      <c r="C26" s="140" t="s">
        <v>205</v>
      </c>
      <c r="D26" s="141" t="s">
        <v>145</v>
      </c>
      <c r="E26" s="141" t="s">
        <v>145</v>
      </c>
      <c r="F26" s="141" t="s">
        <v>145</v>
      </c>
      <c r="G26" s="142" t="s">
        <v>145</v>
      </c>
      <c r="H26" s="141">
        <v>0.98499999999999999</v>
      </c>
      <c r="I26" s="143"/>
      <c r="J26" s="141">
        <v>0.98499999999999999</v>
      </c>
      <c r="K26" s="139"/>
      <c r="L26" s="21"/>
      <c r="M26" s="21"/>
      <c r="N26" s="21"/>
      <c r="O26" s="21"/>
      <c r="P26" s="21"/>
    </row>
    <row r="27" spans="2:16" ht="15" customHeight="1" x14ac:dyDescent="0.25">
      <c r="B27" s="139"/>
      <c r="C27" s="140" t="s">
        <v>206</v>
      </c>
      <c r="D27" s="141" t="s">
        <v>145</v>
      </c>
      <c r="E27" s="141" t="s">
        <v>145</v>
      </c>
      <c r="F27" s="141" t="s">
        <v>145</v>
      </c>
      <c r="G27" s="142" t="s">
        <v>145</v>
      </c>
      <c r="H27" s="141">
        <v>0.95499999999999996</v>
      </c>
      <c r="I27" s="143"/>
      <c r="J27" s="141">
        <v>0.95499999999999996</v>
      </c>
      <c r="K27" s="139"/>
      <c r="L27" s="21"/>
      <c r="M27" s="21"/>
      <c r="N27" s="21"/>
      <c r="O27" s="21"/>
      <c r="P27" s="21"/>
    </row>
    <row r="28" spans="2:16" ht="15" customHeight="1" x14ac:dyDescent="0.25">
      <c r="B28" s="139"/>
      <c r="C28" s="140" t="s">
        <v>207</v>
      </c>
      <c r="D28" s="141" t="s">
        <v>145</v>
      </c>
      <c r="E28" s="141" t="s">
        <v>145</v>
      </c>
      <c r="F28" s="141" t="s">
        <v>145</v>
      </c>
      <c r="G28" s="142" t="s">
        <v>145</v>
      </c>
      <c r="H28" s="141">
        <v>0.98299999999999998</v>
      </c>
      <c r="I28" s="143"/>
      <c r="J28" s="141">
        <v>0.98299999999999998</v>
      </c>
      <c r="K28" s="139"/>
      <c r="L28" s="21"/>
      <c r="M28" s="21"/>
      <c r="N28" s="21"/>
      <c r="O28" s="21"/>
      <c r="P28" s="21"/>
    </row>
    <row r="29" spans="2:16" ht="15" customHeight="1" x14ac:dyDescent="0.25">
      <c r="B29" s="139"/>
      <c r="C29" s="140" t="s">
        <v>208</v>
      </c>
      <c r="D29" s="141" t="s">
        <v>145</v>
      </c>
      <c r="E29" s="141" t="s">
        <v>145</v>
      </c>
      <c r="F29" s="141" t="s">
        <v>145</v>
      </c>
      <c r="G29" s="142" t="s">
        <v>145</v>
      </c>
      <c r="H29" s="141">
        <v>0.98799999999999999</v>
      </c>
      <c r="I29" s="143"/>
      <c r="J29" s="141">
        <v>0.98799999999999999</v>
      </c>
      <c r="K29" s="139"/>
      <c r="L29" s="21"/>
      <c r="M29" s="21"/>
      <c r="N29" s="21"/>
      <c r="O29" s="21"/>
      <c r="P29" s="21"/>
    </row>
    <row r="30" spans="2:16" ht="15" customHeight="1" x14ac:dyDescent="0.25">
      <c r="B30" s="139"/>
      <c r="C30" s="140" t="s">
        <v>209</v>
      </c>
      <c r="D30" s="141" t="s">
        <v>145</v>
      </c>
      <c r="E30" s="141" t="s">
        <v>145</v>
      </c>
      <c r="F30" s="141" t="s">
        <v>145</v>
      </c>
      <c r="G30" s="142" t="s">
        <v>145</v>
      </c>
      <c r="H30" s="141">
        <v>0.95</v>
      </c>
      <c r="I30" s="143"/>
      <c r="J30" s="141">
        <v>0.95</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8"/>
  <sheetViews>
    <sheetView showGridLines="0" zoomScale="70" zoomScaleNormal="70" workbookViewId="0">
      <selection activeCell="B4" sqref="A4:B4"/>
    </sheetView>
  </sheetViews>
  <sheetFormatPr defaultRowHeight="15" x14ac:dyDescent="0.25"/>
  <cols>
    <col min="2" max="2" width="57.140625" bestFit="1" customWidth="1"/>
  </cols>
  <sheetData>
    <row r="1" spans="1:2" ht="20.25" x14ac:dyDescent="0.3">
      <c r="A1" s="54" t="s">
        <v>7</v>
      </c>
    </row>
    <row r="2" spans="1:2" ht="15.75" x14ac:dyDescent="0.25">
      <c r="A2" s="55" t="s">
        <v>8</v>
      </c>
    </row>
    <row r="3" spans="1:2" x14ac:dyDescent="0.25">
      <c r="A3" s="63"/>
    </row>
    <row r="4" spans="1:2" ht="20.25" customHeight="1" x14ac:dyDescent="0.25">
      <c r="A4" s="64" t="s">
        <v>9</v>
      </c>
      <c r="B4" s="64" t="s">
        <v>10</v>
      </c>
    </row>
    <row r="5" spans="1:2" ht="20.25" customHeight="1" x14ac:dyDescent="0.25">
      <c r="A5" s="65">
        <v>0</v>
      </c>
      <c r="B5" s="64" t="s">
        <v>11</v>
      </c>
    </row>
    <row r="6" spans="1:2" ht="20.25" customHeight="1" x14ac:dyDescent="0.25">
      <c r="A6" s="64" t="s">
        <v>12</v>
      </c>
      <c r="B6" s="64" t="s">
        <v>13</v>
      </c>
    </row>
    <row r="7" spans="1:2" ht="20.25" customHeight="1" x14ac:dyDescent="0.25">
      <c r="A7" s="64" t="s">
        <v>14</v>
      </c>
      <c r="B7" s="64" t="s">
        <v>15</v>
      </c>
    </row>
    <row r="8" spans="1:2" ht="20.25" customHeight="1" x14ac:dyDescent="0.25">
      <c r="A8" s="64" t="s">
        <v>16</v>
      </c>
      <c r="B8" s="64" t="s">
        <v>17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sheetPr>
  <dimension ref="B1:P37"/>
  <sheetViews>
    <sheetView showGridLines="0" topLeftCell="A6" zoomScale="70" zoomScaleNormal="70" workbookViewId="0">
      <selection activeCell="D9" sqref="D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249</v>
      </c>
      <c r="C2" s="197" t="s">
        <v>250</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236</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v>0.874</v>
      </c>
      <c r="E9" s="136" t="s">
        <v>306</v>
      </c>
      <c r="F9" s="136" t="s">
        <v>307</v>
      </c>
      <c r="G9" s="137" t="s">
        <v>308</v>
      </c>
      <c r="H9" s="136" t="s">
        <v>145</v>
      </c>
      <c r="I9" s="138"/>
      <c r="J9" s="137">
        <v>0.92600000000000005</v>
      </c>
      <c r="K9" s="129"/>
      <c r="L9" s="25"/>
      <c r="M9" s="25"/>
      <c r="N9" s="25"/>
      <c r="O9" s="25"/>
      <c r="P9" s="25"/>
    </row>
    <row r="10" spans="2:16" ht="15" customHeight="1" x14ac:dyDescent="0.25">
      <c r="B10" s="139"/>
      <c r="C10" s="140" t="s">
        <v>189</v>
      </c>
      <c r="D10" s="141">
        <v>0.69099999999999995</v>
      </c>
      <c r="E10" s="141">
        <v>0.83899999999999997</v>
      </c>
      <c r="F10" s="141">
        <v>0.86699999999999999</v>
      </c>
      <c r="G10" s="142">
        <v>0.94599999999999995</v>
      </c>
      <c r="H10" s="141" t="s">
        <v>145</v>
      </c>
      <c r="I10" s="143"/>
      <c r="J10" s="142">
        <v>0.94599999999999995</v>
      </c>
      <c r="K10" s="139"/>
      <c r="L10" s="21"/>
      <c r="M10" s="21"/>
      <c r="N10" s="21"/>
      <c r="O10" s="21"/>
      <c r="P10" s="21"/>
    </row>
    <row r="11" spans="2:16" ht="15" customHeight="1" x14ac:dyDescent="0.25">
      <c r="B11" s="139"/>
      <c r="C11" s="140" t="s">
        <v>190</v>
      </c>
      <c r="D11" s="141">
        <v>0.92600000000000005</v>
      </c>
      <c r="E11" s="141">
        <v>0.86599999999999999</v>
      </c>
      <c r="F11" s="141">
        <v>0.85799999999999998</v>
      </c>
      <c r="G11" s="142">
        <v>0.876</v>
      </c>
      <c r="H11" s="141" t="s">
        <v>145</v>
      </c>
      <c r="I11" s="143"/>
      <c r="J11" s="142">
        <v>0.876</v>
      </c>
      <c r="K11" s="139"/>
      <c r="L11" s="21"/>
      <c r="M11" s="21"/>
      <c r="N11" s="21"/>
      <c r="O11" s="21"/>
      <c r="P11" s="21"/>
    </row>
    <row r="12" spans="2:16" ht="15" customHeight="1" x14ac:dyDescent="0.25">
      <c r="B12" s="139"/>
      <c r="C12" s="140" t="s">
        <v>191</v>
      </c>
      <c r="D12" s="141">
        <v>0.97899999999999998</v>
      </c>
      <c r="E12" s="141">
        <v>0.878</v>
      </c>
      <c r="F12" s="141">
        <v>0.93100000000000005</v>
      </c>
      <c r="G12" s="142">
        <v>0.97399999999999998</v>
      </c>
      <c r="H12" s="141" t="s">
        <v>145</v>
      </c>
      <c r="I12" s="143"/>
      <c r="J12" s="142">
        <v>0.97399999999999998</v>
      </c>
      <c r="K12" s="139"/>
      <c r="L12" s="21"/>
      <c r="M12" s="21"/>
      <c r="N12" s="21"/>
      <c r="O12" s="21"/>
      <c r="P12" s="21"/>
    </row>
    <row r="13" spans="2:16" ht="15" customHeight="1" x14ac:dyDescent="0.25">
      <c r="B13" s="139"/>
      <c r="C13" s="140" t="s">
        <v>192</v>
      </c>
      <c r="D13" s="141">
        <v>0.78700000000000003</v>
      </c>
      <c r="E13" s="141">
        <v>0.85799999999999998</v>
      </c>
      <c r="F13" s="141">
        <v>0.92300000000000004</v>
      </c>
      <c r="G13" s="142">
        <v>0.97199999999999998</v>
      </c>
      <c r="H13" s="141" t="s">
        <v>145</v>
      </c>
      <c r="I13" s="143"/>
      <c r="J13" s="142">
        <v>0.97199999999999998</v>
      </c>
      <c r="K13" s="139"/>
      <c r="L13" s="21"/>
      <c r="M13" s="21"/>
      <c r="N13" s="21"/>
      <c r="O13" s="21"/>
      <c r="P13" s="21"/>
    </row>
    <row r="14" spans="2:16" ht="15" customHeight="1" x14ac:dyDescent="0.25">
      <c r="B14" s="139"/>
      <c r="C14" s="140" t="s">
        <v>193</v>
      </c>
      <c r="D14" s="141">
        <v>0.64900000000000002</v>
      </c>
      <c r="E14" s="141">
        <v>0.67100000000000004</v>
      </c>
      <c r="F14" s="141">
        <v>0.82</v>
      </c>
      <c r="G14" s="142">
        <v>0.94699999999999995</v>
      </c>
      <c r="H14" s="141" t="s">
        <v>145</v>
      </c>
      <c r="I14" s="143"/>
      <c r="J14" s="142">
        <v>0.94699999999999995</v>
      </c>
      <c r="K14" s="139"/>
      <c r="L14" s="21"/>
      <c r="M14" s="21"/>
      <c r="N14" s="21"/>
      <c r="O14" s="21"/>
      <c r="P14" s="21"/>
    </row>
    <row r="15" spans="2:16" ht="15" customHeight="1" x14ac:dyDescent="0.25">
      <c r="B15" s="139"/>
      <c r="C15" s="140" t="s">
        <v>194</v>
      </c>
      <c r="D15" s="141">
        <v>0.86099999999999999</v>
      </c>
      <c r="E15" s="141">
        <v>0.85</v>
      </c>
      <c r="F15" s="141">
        <v>0.83399999999999996</v>
      </c>
      <c r="G15" s="142">
        <v>0.872</v>
      </c>
      <c r="H15" s="141" t="s">
        <v>145</v>
      </c>
      <c r="I15" s="143"/>
      <c r="J15" s="142">
        <v>0.872</v>
      </c>
      <c r="K15" s="139"/>
      <c r="L15" s="21"/>
      <c r="M15" s="21"/>
      <c r="N15" s="21"/>
      <c r="O15" s="21"/>
      <c r="P15" s="21"/>
    </row>
    <row r="16" spans="2:16" ht="15" customHeight="1" x14ac:dyDescent="0.25">
      <c r="B16" s="139"/>
      <c r="C16" s="140" t="s">
        <v>195</v>
      </c>
      <c r="D16" s="141">
        <v>0.97599999999999998</v>
      </c>
      <c r="E16" s="141">
        <v>0.97299999999999998</v>
      </c>
      <c r="F16" s="141">
        <v>0.97499999999999998</v>
      </c>
      <c r="G16" s="142">
        <v>0.98199999999999998</v>
      </c>
      <c r="H16" s="141" t="s">
        <v>145</v>
      </c>
      <c r="I16" s="143"/>
      <c r="J16" s="142">
        <v>0.98199999999999998</v>
      </c>
      <c r="K16" s="139"/>
      <c r="L16" s="21"/>
      <c r="M16" s="21"/>
      <c r="N16" s="21"/>
      <c r="O16" s="21"/>
      <c r="P16" s="21"/>
    </row>
    <row r="17" spans="2:16" ht="15" customHeight="1" x14ac:dyDescent="0.25">
      <c r="B17" s="139"/>
      <c r="C17" s="140" t="s">
        <v>196</v>
      </c>
      <c r="D17" s="141">
        <v>0.91700000000000004</v>
      </c>
      <c r="E17" s="141">
        <v>0.90800000000000003</v>
      </c>
      <c r="F17" s="141">
        <v>0.97199999999999998</v>
      </c>
      <c r="G17" s="142">
        <v>0.97899999999999998</v>
      </c>
      <c r="H17" s="141" t="s">
        <v>145</v>
      </c>
      <c r="I17" s="143"/>
      <c r="J17" s="142">
        <v>0.97899999999999998</v>
      </c>
      <c r="K17" s="139"/>
      <c r="L17" s="21"/>
      <c r="M17" s="21"/>
      <c r="N17" s="21"/>
      <c r="O17" s="21"/>
      <c r="P17" s="21"/>
    </row>
    <row r="18" spans="2:16" ht="15" customHeight="1" x14ac:dyDescent="0.25">
      <c r="B18" s="139"/>
      <c r="C18" s="140" t="s">
        <v>197</v>
      </c>
      <c r="D18" s="141">
        <v>0.95299999999999996</v>
      </c>
      <c r="E18" s="141">
        <v>0.93600000000000005</v>
      </c>
      <c r="F18" s="141">
        <v>0.96799999999999997</v>
      </c>
      <c r="G18" s="142">
        <v>0.97</v>
      </c>
      <c r="H18" s="141" t="s">
        <v>145</v>
      </c>
      <c r="I18" s="143"/>
      <c r="J18" s="142">
        <v>0.97</v>
      </c>
      <c r="K18" s="139"/>
      <c r="L18" s="21"/>
      <c r="M18" s="21"/>
      <c r="N18" s="21"/>
      <c r="O18" s="21"/>
      <c r="P18" s="21"/>
    </row>
    <row r="19" spans="2:16" ht="15" customHeight="1" x14ac:dyDescent="0.25">
      <c r="B19" s="139"/>
      <c r="C19" s="140" t="s">
        <v>198</v>
      </c>
      <c r="D19" s="141">
        <v>0.94499999999999995</v>
      </c>
      <c r="E19" s="141">
        <v>0.90200000000000002</v>
      </c>
      <c r="F19" s="141">
        <v>0.86899999999999999</v>
      </c>
      <c r="G19" s="142">
        <v>0.95499999999999996</v>
      </c>
      <c r="H19" s="141" t="s">
        <v>145</v>
      </c>
      <c r="I19" s="143"/>
      <c r="J19" s="142">
        <v>0.95499999999999996</v>
      </c>
      <c r="K19" s="139"/>
      <c r="L19" s="21"/>
      <c r="M19" s="21"/>
      <c r="N19" s="21"/>
      <c r="O19" s="21"/>
      <c r="P19" s="21"/>
    </row>
    <row r="20" spans="2:16" ht="15" customHeight="1" x14ac:dyDescent="0.25">
      <c r="B20" s="139"/>
      <c r="C20" s="140" t="s">
        <v>199</v>
      </c>
      <c r="D20" s="141">
        <v>0.92400000000000004</v>
      </c>
      <c r="E20" s="141">
        <v>0.92800000000000005</v>
      </c>
      <c r="F20" s="141">
        <v>0.94799999999999995</v>
      </c>
      <c r="G20" s="142">
        <v>0.96</v>
      </c>
      <c r="H20" s="141" t="s">
        <v>145</v>
      </c>
      <c r="I20" s="143"/>
      <c r="J20" s="142">
        <v>0.96</v>
      </c>
      <c r="K20" s="139"/>
      <c r="L20" s="21"/>
      <c r="M20" s="21"/>
      <c r="N20" s="21"/>
      <c r="O20" s="21"/>
      <c r="P20" s="21"/>
    </row>
    <row r="21" spans="2:16" ht="15" customHeight="1" x14ac:dyDescent="0.25">
      <c r="B21" s="139"/>
      <c r="C21" s="140" t="s">
        <v>200</v>
      </c>
      <c r="D21" s="141" t="s">
        <v>143</v>
      </c>
      <c r="E21" s="141" t="s">
        <v>143</v>
      </c>
      <c r="F21" s="141" t="s">
        <v>143</v>
      </c>
      <c r="G21" s="142" t="s">
        <v>302</v>
      </c>
      <c r="H21" s="141" t="s">
        <v>145</v>
      </c>
      <c r="I21" s="143"/>
      <c r="J21" s="142">
        <v>0.83799999999999997</v>
      </c>
      <c r="K21" s="139"/>
      <c r="L21" s="21"/>
      <c r="M21" s="21"/>
      <c r="N21" s="21"/>
      <c r="O21" s="21"/>
      <c r="P21" s="21"/>
    </row>
    <row r="22" spans="2:16" ht="15" customHeight="1" x14ac:dyDescent="0.25">
      <c r="B22" s="139"/>
      <c r="C22" s="140" t="s">
        <v>201</v>
      </c>
      <c r="D22" s="141">
        <v>0.96799999999999997</v>
      </c>
      <c r="E22" s="141">
        <v>0.80200000000000005</v>
      </c>
      <c r="F22" s="141">
        <v>0.83099999999999996</v>
      </c>
      <c r="G22" s="142">
        <v>0.92700000000000005</v>
      </c>
      <c r="H22" s="141" t="s">
        <v>145</v>
      </c>
      <c r="I22" s="143"/>
      <c r="J22" s="142">
        <v>0.92700000000000005</v>
      </c>
      <c r="K22" s="139"/>
      <c r="L22" s="21"/>
      <c r="M22" s="21"/>
      <c r="N22" s="21"/>
      <c r="O22" s="21"/>
      <c r="P22" s="21"/>
    </row>
    <row r="23" spans="2:16" ht="15" customHeight="1" x14ac:dyDescent="0.25">
      <c r="B23" s="139"/>
      <c r="C23" s="140" t="s">
        <v>202</v>
      </c>
      <c r="D23" s="141">
        <v>0.79900000000000004</v>
      </c>
      <c r="E23" s="141">
        <v>0.84099999999999997</v>
      </c>
      <c r="F23" s="141">
        <v>0.92</v>
      </c>
      <c r="G23" s="142">
        <v>0.95299999999999996</v>
      </c>
      <c r="H23" s="141" t="s">
        <v>145</v>
      </c>
      <c r="I23" s="143"/>
      <c r="J23" s="142">
        <v>0.95299999999999996</v>
      </c>
      <c r="K23" s="139"/>
      <c r="L23" s="21"/>
      <c r="M23" s="21"/>
      <c r="N23" s="21"/>
      <c r="O23" s="21"/>
      <c r="P23" s="21"/>
    </row>
    <row r="24" spans="2:16" ht="15" customHeight="1" x14ac:dyDescent="0.25">
      <c r="B24" s="139"/>
      <c r="C24" s="140" t="s">
        <v>203</v>
      </c>
      <c r="D24" s="141">
        <v>0.88900000000000001</v>
      </c>
      <c r="E24" s="141">
        <v>0.91</v>
      </c>
      <c r="F24" s="141">
        <v>0.97699999999999998</v>
      </c>
      <c r="G24" s="142">
        <v>0.96699999999999997</v>
      </c>
      <c r="H24" s="141" t="s">
        <v>145</v>
      </c>
      <c r="I24" s="143"/>
      <c r="J24" s="142">
        <v>0.96699999999999997</v>
      </c>
      <c r="K24" s="139"/>
      <c r="L24" s="21"/>
      <c r="M24" s="21"/>
      <c r="N24" s="21"/>
      <c r="O24" s="21"/>
      <c r="P24" s="21"/>
    </row>
    <row r="25" spans="2:16" ht="15" customHeight="1" x14ac:dyDescent="0.25">
      <c r="B25" s="139"/>
      <c r="C25" s="140" t="s">
        <v>204</v>
      </c>
      <c r="D25" s="141">
        <v>0.94599999999999995</v>
      </c>
      <c r="E25" s="141">
        <v>0.97699999999999998</v>
      </c>
      <c r="F25" s="141">
        <v>0.97</v>
      </c>
      <c r="G25" s="142">
        <v>0.97599999999999998</v>
      </c>
      <c r="H25" s="141" t="s">
        <v>145</v>
      </c>
      <c r="I25" s="143"/>
      <c r="J25" s="142">
        <v>0.97599999999999998</v>
      </c>
      <c r="K25" s="139"/>
      <c r="L25" s="21"/>
      <c r="M25" s="21"/>
      <c r="N25" s="21"/>
      <c r="O25" s="21"/>
      <c r="P25" s="21"/>
    </row>
    <row r="26" spans="2:16" ht="15" customHeight="1" x14ac:dyDescent="0.25">
      <c r="B26" s="139"/>
      <c r="C26" s="140" t="s">
        <v>205</v>
      </c>
      <c r="D26" s="141">
        <v>0.70199999999999996</v>
      </c>
      <c r="E26" s="141" t="s">
        <v>303</v>
      </c>
      <c r="F26" s="141" t="s">
        <v>304</v>
      </c>
      <c r="G26" s="142" t="s">
        <v>305</v>
      </c>
      <c r="H26" s="141" t="s">
        <v>145</v>
      </c>
      <c r="I26" s="143"/>
      <c r="J26" s="142">
        <v>0.85199999999999998</v>
      </c>
      <c r="K26" s="139"/>
      <c r="L26" s="21"/>
      <c r="M26" s="21"/>
      <c r="N26" s="21"/>
      <c r="O26" s="21"/>
      <c r="P26" s="21"/>
    </row>
    <row r="27" spans="2:16" ht="15" customHeight="1" x14ac:dyDescent="0.25">
      <c r="B27" s="139"/>
      <c r="C27" s="140" t="s">
        <v>206</v>
      </c>
      <c r="D27" s="141">
        <v>0.95599999999999996</v>
      </c>
      <c r="E27" s="141">
        <v>0.90700000000000003</v>
      </c>
      <c r="F27" s="141">
        <v>0.92300000000000004</v>
      </c>
      <c r="G27" s="142">
        <v>0.95599999999999996</v>
      </c>
      <c r="H27" s="141" t="s">
        <v>145</v>
      </c>
      <c r="I27" s="143"/>
      <c r="J27" s="142">
        <v>0.95599999999999996</v>
      </c>
      <c r="K27" s="139"/>
      <c r="L27" s="21"/>
      <c r="M27" s="21"/>
      <c r="N27" s="21"/>
      <c r="O27" s="21"/>
      <c r="P27" s="21"/>
    </row>
    <row r="28" spans="2:16" ht="15" customHeight="1" x14ac:dyDescent="0.25">
      <c r="B28" s="139"/>
      <c r="C28" s="140" t="s">
        <v>207</v>
      </c>
      <c r="D28" s="141">
        <v>0.94299999999999995</v>
      </c>
      <c r="E28" s="141">
        <v>0.90900000000000003</v>
      </c>
      <c r="F28" s="141">
        <v>0.92900000000000005</v>
      </c>
      <c r="G28" s="142">
        <v>0.98099999999999998</v>
      </c>
      <c r="H28" s="141" t="s">
        <v>145</v>
      </c>
      <c r="I28" s="143"/>
      <c r="J28" s="142">
        <v>0.98099999999999998</v>
      </c>
      <c r="K28" s="139"/>
      <c r="L28" s="21"/>
      <c r="M28" s="21"/>
      <c r="N28" s="21"/>
      <c r="O28" s="21"/>
      <c r="P28" s="21"/>
    </row>
    <row r="29" spans="2:16" ht="15" customHeight="1" x14ac:dyDescent="0.25">
      <c r="B29" s="139"/>
      <c r="C29" s="140" t="s">
        <v>208</v>
      </c>
      <c r="D29" s="141">
        <v>0.92900000000000005</v>
      </c>
      <c r="E29" s="141">
        <v>0.97499999999999998</v>
      </c>
      <c r="F29" s="141">
        <v>0.97499999999999998</v>
      </c>
      <c r="G29" s="142">
        <v>0.96199999999999997</v>
      </c>
      <c r="H29" s="141" t="s">
        <v>145</v>
      </c>
      <c r="I29" s="143"/>
      <c r="J29" s="142">
        <v>0.96199999999999997</v>
      </c>
      <c r="K29" s="139"/>
      <c r="L29" s="21"/>
      <c r="M29" s="21"/>
      <c r="N29" s="21"/>
      <c r="O29" s="21"/>
      <c r="P29" s="21"/>
    </row>
    <row r="30" spans="2:16" ht="15" customHeight="1" x14ac:dyDescent="0.25">
      <c r="B30" s="139"/>
      <c r="C30" s="140" t="s">
        <v>209</v>
      </c>
      <c r="D30" s="141">
        <v>0.96099999999999997</v>
      </c>
      <c r="E30" s="141">
        <v>0.83399999999999996</v>
      </c>
      <c r="F30" s="141">
        <v>0.86099999999999999</v>
      </c>
      <c r="G30" s="142">
        <v>0.97899999999999998</v>
      </c>
      <c r="H30" s="141" t="s">
        <v>145</v>
      </c>
      <c r="I30" s="143"/>
      <c r="J30" s="142">
        <v>0.97899999999999998</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208" t="s">
        <v>329</v>
      </c>
      <c r="D33" s="208"/>
      <c r="E33" s="208"/>
      <c r="F33" s="208"/>
      <c r="G33" s="208"/>
      <c r="H33" s="208"/>
      <c r="I33" s="208"/>
      <c r="J33" s="208"/>
    </row>
    <row r="34" spans="3:10" x14ac:dyDescent="0.25">
      <c r="C34" s="208"/>
      <c r="D34" s="208"/>
      <c r="E34" s="208"/>
      <c r="F34" s="208"/>
      <c r="G34" s="208"/>
      <c r="H34" s="208"/>
      <c r="I34" s="208"/>
      <c r="J34" s="208"/>
    </row>
    <row r="35" spans="3:10" x14ac:dyDescent="0.25">
      <c r="C35" s="208"/>
      <c r="D35" s="208"/>
      <c r="E35" s="208"/>
      <c r="F35" s="208"/>
      <c r="G35" s="208"/>
      <c r="H35" s="208"/>
      <c r="I35" s="208"/>
      <c r="J35" s="208"/>
    </row>
    <row r="36" spans="3:10" x14ac:dyDescent="0.25">
      <c r="C36" s="208"/>
      <c r="D36" s="208"/>
      <c r="E36" s="208"/>
      <c r="F36" s="208"/>
      <c r="G36" s="208"/>
      <c r="H36" s="208"/>
      <c r="I36" s="208"/>
      <c r="J36" s="208"/>
    </row>
    <row r="37" spans="3:10" x14ac:dyDescent="0.25">
      <c r="C37" s="150"/>
      <c r="D37" s="150"/>
      <c r="E37" s="150"/>
      <c r="F37" s="150"/>
      <c r="G37" s="150"/>
      <c r="H37" s="150"/>
      <c r="I37" s="150"/>
      <c r="J37" s="150"/>
    </row>
  </sheetData>
  <mergeCells count="4">
    <mergeCell ref="C2:J2"/>
    <mergeCell ref="C4:J4"/>
    <mergeCell ref="J6:J7"/>
    <mergeCell ref="C33:J3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4"/>
  </sheetPr>
  <dimension ref="B1:P37"/>
  <sheetViews>
    <sheetView showGridLines="0" topLeftCell="A6" zoomScale="70" zoomScaleNormal="70" workbookViewId="0">
      <selection activeCell="H9" sqref="H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251</v>
      </c>
      <c r="C2" s="197" t="s">
        <v>252</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248</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t="s">
        <v>145</v>
      </c>
      <c r="E9" s="136" t="s">
        <v>145</v>
      </c>
      <c r="F9" s="136" t="s">
        <v>145</v>
      </c>
      <c r="G9" s="137" t="s">
        <v>145</v>
      </c>
      <c r="H9" s="136">
        <v>0.95099999999999996</v>
      </c>
      <c r="I9" s="138"/>
      <c r="J9" s="136">
        <v>0.95099999999999996</v>
      </c>
      <c r="K9" s="129"/>
      <c r="L9" s="25"/>
      <c r="M9" s="25"/>
      <c r="N9" s="25"/>
      <c r="O9" s="25"/>
      <c r="P9" s="25"/>
    </row>
    <row r="10" spans="2:16" ht="15" customHeight="1" x14ac:dyDescent="0.25">
      <c r="B10" s="139"/>
      <c r="C10" s="140" t="s">
        <v>189</v>
      </c>
      <c r="D10" s="141" t="s">
        <v>145</v>
      </c>
      <c r="E10" s="141" t="s">
        <v>145</v>
      </c>
      <c r="F10" s="141" t="s">
        <v>145</v>
      </c>
      <c r="G10" s="142" t="s">
        <v>145</v>
      </c>
      <c r="H10" s="141">
        <v>0.96099999999999997</v>
      </c>
      <c r="I10" s="143"/>
      <c r="J10" s="141">
        <v>0.96099999999999997</v>
      </c>
      <c r="K10" s="139"/>
      <c r="L10" s="21"/>
      <c r="M10" s="21"/>
      <c r="N10" s="21"/>
      <c r="O10" s="21"/>
      <c r="P10" s="21"/>
    </row>
    <row r="11" spans="2:16" ht="15" customHeight="1" x14ac:dyDescent="0.25">
      <c r="B11" s="139"/>
      <c r="C11" s="140" t="s">
        <v>190</v>
      </c>
      <c r="D11" s="141" t="s">
        <v>145</v>
      </c>
      <c r="E11" s="141" t="s">
        <v>145</v>
      </c>
      <c r="F11" s="141" t="s">
        <v>145</v>
      </c>
      <c r="G11" s="142" t="s">
        <v>145</v>
      </c>
      <c r="H11" s="141">
        <v>0.93</v>
      </c>
      <c r="I11" s="143"/>
      <c r="J11" s="141">
        <v>0.93</v>
      </c>
      <c r="K11" s="139"/>
      <c r="L11" s="21"/>
      <c r="M11" s="21"/>
      <c r="N11" s="21"/>
      <c r="O11" s="21"/>
      <c r="P11" s="21"/>
    </row>
    <row r="12" spans="2:16" ht="15" customHeight="1" x14ac:dyDescent="0.25">
      <c r="B12" s="139"/>
      <c r="C12" s="140" t="s">
        <v>191</v>
      </c>
      <c r="D12" s="141" t="s">
        <v>145</v>
      </c>
      <c r="E12" s="141" t="s">
        <v>145</v>
      </c>
      <c r="F12" s="141" t="s">
        <v>145</v>
      </c>
      <c r="G12" s="142" t="s">
        <v>145</v>
      </c>
      <c r="H12" s="141">
        <v>0.97499999999999998</v>
      </c>
      <c r="I12" s="143"/>
      <c r="J12" s="141">
        <v>0.97499999999999998</v>
      </c>
      <c r="K12" s="139"/>
      <c r="L12" s="21"/>
      <c r="M12" s="21"/>
      <c r="N12" s="21"/>
      <c r="O12" s="21"/>
      <c r="P12" s="21"/>
    </row>
    <row r="13" spans="2:16" ht="15" customHeight="1" x14ac:dyDescent="0.25">
      <c r="B13" s="139"/>
      <c r="C13" s="140" t="s">
        <v>192</v>
      </c>
      <c r="D13" s="141" t="s">
        <v>145</v>
      </c>
      <c r="E13" s="141" t="s">
        <v>145</v>
      </c>
      <c r="F13" s="141" t="s">
        <v>145</v>
      </c>
      <c r="G13" s="142" t="s">
        <v>145</v>
      </c>
      <c r="H13" s="141">
        <v>0.96399999999999997</v>
      </c>
      <c r="I13" s="143"/>
      <c r="J13" s="141">
        <v>0.96399999999999997</v>
      </c>
      <c r="K13" s="139"/>
      <c r="L13" s="21"/>
      <c r="M13" s="21"/>
      <c r="N13" s="21"/>
      <c r="O13" s="21"/>
      <c r="P13" s="21"/>
    </row>
    <row r="14" spans="2:16" ht="15" customHeight="1" x14ac:dyDescent="0.25">
      <c r="B14" s="139"/>
      <c r="C14" s="140" t="s">
        <v>193</v>
      </c>
      <c r="D14" s="141" t="s">
        <v>145</v>
      </c>
      <c r="E14" s="141" t="s">
        <v>145</v>
      </c>
      <c r="F14" s="141" t="s">
        <v>145</v>
      </c>
      <c r="G14" s="142" t="s">
        <v>145</v>
      </c>
      <c r="H14" s="141">
        <v>0.99299999999999999</v>
      </c>
      <c r="I14" s="143"/>
      <c r="J14" s="141">
        <v>0.99299999999999999</v>
      </c>
      <c r="K14" s="139"/>
      <c r="L14" s="21"/>
      <c r="M14" s="21"/>
      <c r="N14" s="21"/>
      <c r="O14" s="21"/>
      <c r="P14" s="21"/>
    </row>
    <row r="15" spans="2:16" ht="15" customHeight="1" x14ac:dyDescent="0.25">
      <c r="B15" s="139"/>
      <c r="C15" s="140" t="s">
        <v>194</v>
      </c>
      <c r="D15" s="141" t="s">
        <v>145</v>
      </c>
      <c r="E15" s="141" t="s">
        <v>145</v>
      </c>
      <c r="F15" s="141" t="s">
        <v>145</v>
      </c>
      <c r="G15" s="142" t="s">
        <v>145</v>
      </c>
      <c r="H15" s="141">
        <v>0.93400000000000005</v>
      </c>
      <c r="I15" s="143"/>
      <c r="J15" s="141">
        <v>0.93400000000000005</v>
      </c>
      <c r="K15" s="139"/>
      <c r="L15" s="21"/>
      <c r="M15" s="21"/>
      <c r="N15" s="21"/>
      <c r="O15" s="21"/>
      <c r="P15" s="21"/>
    </row>
    <row r="16" spans="2:16" ht="15" customHeight="1" x14ac:dyDescent="0.25">
      <c r="B16" s="139"/>
      <c r="C16" s="140" t="s">
        <v>195</v>
      </c>
      <c r="D16" s="141" t="s">
        <v>145</v>
      </c>
      <c r="E16" s="141" t="s">
        <v>145</v>
      </c>
      <c r="F16" s="141" t="s">
        <v>145</v>
      </c>
      <c r="G16" s="142" t="s">
        <v>145</v>
      </c>
      <c r="H16" s="141">
        <v>0.95299999999999996</v>
      </c>
      <c r="I16" s="143"/>
      <c r="J16" s="141">
        <v>0.95299999999999996</v>
      </c>
      <c r="K16" s="139"/>
      <c r="L16" s="21"/>
      <c r="M16" s="21"/>
      <c r="N16" s="21"/>
      <c r="O16" s="21"/>
      <c r="P16" s="21"/>
    </row>
    <row r="17" spans="2:16" ht="15" customHeight="1" x14ac:dyDescent="0.25">
      <c r="B17" s="139"/>
      <c r="C17" s="140" t="s">
        <v>196</v>
      </c>
      <c r="D17" s="141" t="s">
        <v>145</v>
      </c>
      <c r="E17" s="141" t="s">
        <v>145</v>
      </c>
      <c r="F17" s="141" t="s">
        <v>145</v>
      </c>
      <c r="G17" s="142" t="s">
        <v>145</v>
      </c>
      <c r="H17" s="141">
        <v>0.97499999999999998</v>
      </c>
      <c r="I17" s="143"/>
      <c r="J17" s="141">
        <v>0.97499999999999998</v>
      </c>
      <c r="K17" s="139"/>
      <c r="L17" s="21"/>
      <c r="M17" s="21"/>
      <c r="N17" s="21"/>
      <c r="O17" s="21"/>
      <c r="P17" s="21"/>
    </row>
    <row r="18" spans="2:16" ht="15" customHeight="1" x14ac:dyDescent="0.25">
      <c r="B18" s="139"/>
      <c r="C18" s="140" t="s">
        <v>197</v>
      </c>
      <c r="D18" s="141" t="s">
        <v>145</v>
      </c>
      <c r="E18" s="141" t="s">
        <v>145</v>
      </c>
      <c r="F18" s="141" t="s">
        <v>145</v>
      </c>
      <c r="G18" s="142" t="s">
        <v>145</v>
      </c>
      <c r="H18" s="141">
        <v>0.97899999999999998</v>
      </c>
      <c r="I18" s="143"/>
      <c r="J18" s="141">
        <v>0.97899999999999998</v>
      </c>
      <c r="K18" s="139"/>
      <c r="L18" s="21"/>
      <c r="M18" s="21"/>
      <c r="N18" s="21"/>
      <c r="O18" s="21"/>
      <c r="P18" s="21"/>
    </row>
    <row r="19" spans="2:16" ht="15" customHeight="1" x14ac:dyDescent="0.25">
      <c r="B19" s="139"/>
      <c r="C19" s="140" t="s">
        <v>198</v>
      </c>
      <c r="D19" s="141" t="s">
        <v>145</v>
      </c>
      <c r="E19" s="141" t="s">
        <v>145</v>
      </c>
      <c r="F19" s="141" t="s">
        <v>145</v>
      </c>
      <c r="G19" s="142" t="s">
        <v>145</v>
      </c>
      <c r="H19" s="141">
        <v>0.98599999999999999</v>
      </c>
      <c r="I19" s="143"/>
      <c r="J19" s="141">
        <v>0.98599999999999999</v>
      </c>
      <c r="K19" s="139"/>
      <c r="L19" s="21"/>
      <c r="M19" s="21"/>
      <c r="N19" s="21"/>
      <c r="O19" s="21"/>
      <c r="P19" s="21"/>
    </row>
    <row r="20" spans="2:16" ht="15" customHeight="1" x14ac:dyDescent="0.25">
      <c r="B20" s="139"/>
      <c r="C20" s="140" t="s">
        <v>199</v>
      </c>
      <c r="D20" s="141" t="s">
        <v>145</v>
      </c>
      <c r="E20" s="141" t="s">
        <v>145</v>
      </c>
      <c r="F20" s="141" t="s">
        <v>145</v>
      </c>
      <c r="G20" s="142" t="s">
        <v>145</v>
      </c>
      <c r="H20" s="141">
        <v>0.97599999999999998</v>
      </c>
      <c r="I20" s="143"/>
      <c r="J20" s="141">
        <v>0.97599999999999998</v>
      </c>
      <c r="K20" s="139"/>
      <c r="L20" s="21"/>
      <c r="M20" s="21"/>
      <c r="N20" s="21"/>
      <c r="O20" s="21"/>
      <c r="P20" s="21"/>
    </row>
    <row r="21" spans="2:16" ht="15" customHeight="1" x14ac:dyDescent="0.25">
      <c r="B21" s="139"/>
      <c r="C21" s="140" t="s">
        <v>200</v>
      </c>
      <c r="D21" s="141" t="s">
        <v>145</v>
      </c>
      <c r="E21" s="141" t="s">
        <v>145</v>
      </c>
      <c r="F21" s="141" t="s">
        <v>145</v>
      </c>
      <c r="G21" s="142" t="s">
        <v>145</v>
      </c>
      <c r="H21" s="141">
        <v>0.85099999999999998</v>
      </c>
      <c r="I21" s="143"/>
      <c r="J21" s="141">
        <v>0.85099999999999998</v>
      </c>
      <c r="K21" s="139"/>
      <c r="L21" s="21"/>
      <c r="M21" s="21"/>
      <c r="N21" s="21"/>
      <c r="O21" s="21"/>
      <c r="P21" s="21"/>
    </row>
    <row r="22" spans="2:16" ht="15" customHeight="1" x14ac:dyDescent="0.25">
      <c r="B22" s="139"/>
      <c r="C22" s="140" t="s">
        <v>201</v>
      </c>
      <c r="D22" s="141" t="s">
        <v>145</v>
      </c>
      <c r="E22" s="141" t="s">
        <v>145</v>
      </c>
      <c r="F22" s="141" t="s">
        <v>145</v>
      </c>
      <c r="G22" s="142" t="s">
        <v>145</v>
      </c>
      <c r="H22" s="141">
        <v>0.97099999999999997</v>
      </c>
      <c r="I22" s="143"/>
      <c r="J22" s="141">
        <v>0.97099999999999997</v>
      </c>
      <c r="K22" s="139"/>
      <c r="L22" s="21"/>
      <c r="M22" s="21"/>
      <c r="N22" s="21"/>
      <c r="O22" s="21"/>
      <c r="P22" s="21"/>
    </row>
    <row r="23" spans="2:16" ht="15" customHeight="1" x14ac:dyDescent="0.25">
      <c r="B23" s="139"/>
      <c r="C23" s="140" t="s">
        <v>202</v>
      </c>
      <c r="D23" s="141" t="s">
        <v>145</v>
      </c>
      <c r="E23" s="141" t="s">
        <v>145</v>
      </c>
      <c r="F23" s="141" t="s">
        <v>145</v>
      </c>
      <c r="G23" s="142" t="s">
        <v>145</v>
      </c>
      <c r="H23" s="141">
        <v>0.99</v>
      </c>
      <c r="I23" s="143"/>
      <c r="J23" s="141">
        <v>0.99</v>
      </c>
      <c r="K23" s="139"/>
      <c r="L23" s="21"/>
      <c r="M23" s="21"/>
      <c r="N23" s="21"/>
      <c r="O23" s="21"/>
      <c r="P23" s="21"/>
    </row>
    <row r="24" spans="2:16" ht="15" customHeight="1" x14ac:dyDescent="0.25">
      <c r="B24" s="139"/>
      <c r="C24" s="140" t="s">
        <v>203</v>
      </c>
      <c r="D24" s="141" t="s">
        <v>145</v>
      </c>
      <c r="E24" s="141" t="s">
        <v>145</v>
      </c>
      <c r="F24" s="141" t="s">
        <v>145</v>
      </c>
      <c r="G24" s="142" t="s">
        <v>145</v>
      </c>
      <c r="H24" s="141">
        <v>0.94899999999999995</v>
      </c>
      <c r="I24" s="143"/>
      <c r="J24" s="141">
        <v>0.94899999999999995</v>
      </c>
      <c r="K24" s="139"/>
      <c r="L24" s="21"/>
      <c r="M24" s="21"/>
      <c r="N24" s="21"/>
      <c r="O24" s="21"/>
      <c r="P24" s="21"/>
    </row>
    <row r="25" spans="2:16" ht="15" customHeight="1" x14ac:dyDescent="0.25">
      <c r="B25" s="139"/>
      <c r="C25" s="140" t="s">
        <v>204</v>
      </c>
      <c r="D25" s="141" t="s">
        <v>145</v>
      </c>
      <c r="E25" s="141" t="s">
        <v>145</v>
      </c>
      <c r="F25" s="141" t="s">
        <v>145</v>
      </c>
      <c r="G25" s="142" t="s">
        <v>145</v>
      </c>
      <c r="H25" s="141">
        <v>0.98899999999999999</v>
      </c>
      <c r="I25" s="143"/>
      <c r="J25" s="141">
        <v>0.98899999999999999</v>
      </c>
      <c r="K25" s="139"/>
      <c r="L25" s="21"/>
      <c r="M25" s="21"/>
      <c r="N25" s="21"/>
      <c r="O25" s="21"/>
      <c r="P25" s="21"/>
    </row>
    <row r="26" spans="2:16" ht="15" customHeight="1" x14ac:dyDescent="0.25">
      <c r="B26" s="139"/>
      <c r="C26" s="140" t="s">
        <v>205</v>
      </c>
      <c r="D26" s="141" t="s">
        <v>145</v>
      </c>
      <c r="E26" s="141" t="s">
        <v>145</v>
      </c>
      <c r="F26" s="141" t="s">
        <v>145</v>
      </c>
      <c r="G26" s="142" t="s">
        <v>145</v>
      </c>
      <c r="H26" s="141">
        <v>0.98799999999999999</v>
      </c>
      <c r="I26" s="143"/>
      <c r="J26" s="141">
        <v>0.98799999999999999</v>
      </c>
      <c r="K26" s="139"/>
      <c r="L26" s="21"/>
      <c r="M26" s="21"/>
      <c r="N26" s="21"/>
      <c r="O26" s="21"/>
      <c r="P26" s="21"/>
    </row>
    <row r="27" spans="2:16" ht="15" customHeight="1" x14ac:dyDescent="0.25">
      <c r="B27" s="139"/>
      <c r="C27" s="140" t="s">
        <v>206</v>
      </c>
      <c r="D27" s="141" t="s">
        <v>145</v>
      </c>
      <c r="E27" s="141" t="s">
        <v>145</v>
      </c>
      <c r="F27" s="141" t="s">
        <v>145</v>
      </c>
      <c r="G27" s="142" t="s">
        <v>145</v>
      </c>
      <c r="H27" s="141">
        <v>0.93899999999999995</v>
      </c>
      <c r="I27" s="143"/>
      <c r="J27" s="141">
        <v>0.93899999999999995</v>
      </c>
      <c r="K27" s="139"/>
      <c r="L27" s="21"/>
      <c r="M27" s="21"/>
      <c r="N27" s="21"/>
      <c r="O27" s="21"/>
      <c r="P27" s="21"/>
    </row>
    <row r="28" spans="2:16" ht="15" customHeight="1" x14ac:dyDescent="0.25">
      <c r="B28" s="139"/>
      <c r="C28" s="140" t="s">
        <v>207</v>
      </c>
      <c r="D28" s="141" t="s">
        <v>145</v>
      </c>
      <c r="E28" s="141" t="s">
        <v>145</v>
      </c>
      <c r="F28" s="141" t="s">
        <v>145</v>
      </c>
      <c r="G28" s="142" t="s">
        <v>145</v>
      </c>
      <c r="H28" s="141">
        <v>0.96399999999999997</v>
      </c>
      <c r="I28" s="143"/>
      <c r="J28" s="141">
        <v>0.96399999999999997</v>
      </c>
      <c r="K28" s="139"/>
      <c r="L28" s="21"/>
      <c r="M28" s="21"/>
      <c r="N28" s="21"/>
      <c r="O28" s="21"/>
      <c r="P28" s="21"/>
    </row>
    <row r="29" spans="2:16" ht="15" customHeight="1" x14ac:dyDescent="0.25">
      <c r="B29" s="139"/>
      <c r="C29" s="140" t="s">
        <v>208</v>
      </c>
      <c r="D29" s="141" t="s">
        <v>145</v>
      </c>
      <c r="E29" s="141" t="s">
        <v>145</v>
      </c>
      <c r="F29" s="141" t="s">
        <v>145</v>
      </c>
      <c r="G29" s="142" t="s">
        <v>145</v>
      </c>
      <c r="H29" s="141">
        <v>0.98399999999999999</v>
      </c>
      <c r="I29" s="143"/>
      <c r="J29" s="141">
        <v>0.98399999999999999</v>
      </c>
      <c r="K29" s="139"/>
      <c r="L29" s="21"/>
      <c r="M29" s="21"/>
      <c r="N29" s="21"/>
      <c r="O29" s="21"/>
      <c r="P29" s="21"/>
    </row>
    <row r="30" spans="2:16" ht="15" customHeight="1" x14ac:dyDescent="0.25">
      <c r="B30" s="139"/>
      <c r="C30" s="140" t="s">
        <v>209</v>
      </c>
      <c r="D30" s="141" t="s">
        <v>145</v>
      </c>
      <c r="E30" s="141" t="s">
        <v>145</v>
      </c>
      <c r="F30" s="141" t="s">
        <v>145</v>
      </c>
      <c r="G30" s="142" t="s">
        <v>145</v>
      </c>
      <c r="H30" s="141">
        <v>0.96</v>
      </c>
      <c r="I30" s="143"/>
      <c r="J30" s="141">
        <v>0.96</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sheetPr>
  <dimension ref="B1:P37"/>
  <sheetViews>
    <sheetView showGridLines="0" topLeftCell="A6" zoomScale="70" zoomScaleNormal="70" workbookViewId="0">
      <selection activeCell="D9" sqref="D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253</v>
      </c>
      <c r="C2" s="197" t="s">
        <v>254</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236</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v>0.97699999999999998</v>
      </c>
      <c r="E9" s="136">
        <v>0.96799999999999997</v>
      </c>
      <c r="F9" s="136">
        <v>0.98399999999999999</v>
      </c>
      <c r="G9" s="137">
        <v>0.99</v>
      </c>
      <c r="H9" s="136" t="s">
        <v>145</v>
      </c>
      <c r="I9" s="138"/>
      <c r="J9" s="137">
        <v>0.99</v>
      </c>
      <c r="K9" s="129"/>
      <c r="L9" s="25"/>
      <c r="M9" s="25"/>
      <c r="N9" s="25"/>
      <c r="O9" s="25"/>
      <c r="P9" s="25"/>
    </row>
    <row r="10" spans="2:16" ht="15" customHeight="1" x14ac:dyDescent="0.25">
      <c r="B10" s="139"/>
      <c r="C10" s="140" t="s">
        <v>189</v>
      </c>
      <c r="D10" s="141">
        <v>0.96199999999999997</v>
      </c>
      <c r="E10" s="141">
        <v>0.97</v>
      </c>
      <c r="F10" s="141">
        <v>0.97499999999999998</v>
      </c>
      <c r="G10" s="142">
        <v>0.99399999999999999</v>
      </c>
      <c r="H10" s="141" t="s">
        <v>145</v>
      </c>
      <c r="I10" s="143"/>
      <c r="J10" s="142">
        <v>0.99399999999999999</v>
      </c>
      <c r="K10" s="139"/>
      <c r="L10" s="21"/>
      <c r="M10" s="21"/>
      <c r="N10" s="21"/>
      <c r="O10" s="21"/>
      <c r="P10" s="21"/>
    </row>
    <row r="11" spans="2:16" ht="15" customHeight="1" x14ac:dyDescent="0.25">
      <c r="B11" s="139"/>
      <c r="C11" s="140" t="s">
        <v>190</v>
      </c>
      <c r="D11" s="141">
        <v>0.97599999999999998</v>
      </c>
      <c r="E11" s="141">
        <v>0.97699999999999998</v>
      </c>
      <c r="F11" s="141">
        <v>0.96799999999999997</v>
      </c>
      <c r="G11" s="142">
        <v>0.96499999999999997</v>
      </c>
      <c r="H11" s="141" t="s">
        <v>145</v>
      </c>
      <c r="I11" s="143"/>
      <c r="J11" s="142">
        <v>0.96499999999999997</v>
      </c>
      <c r="K11" s="139"/>
      <c r="L11" s="21"/>
      <c r="M11" s="21"/>
      <c r="N11" s="21"/>
      <c r="O11" s="21"/>
      <c r="P11" s="21"/>
    </row>
    <row r="12" spans="2:16" ht="15" customHeight="1" x14ac:dyDescent="0.25">
      <c r="B12" s="139"/>
      <c r="C12" s="140" t="s">
        <v>191</v>
      </c>
      <c r="D12" s="141">
        <v>0.96899999999999997</v>
      </c>
      <c r="E12" s="141">
        <v>0.94499999999999995</v>
      </c>
      <c r="F12" s="141">
        <v>0.96499999999999997</v>
      </c>
      <c r="G12" s="142">
        <v>0.98899999999999999</v>
      </c>
      <c r="H12" s="141" t="s">
        <v>145</v>
      </c>
      <c r="I12" s="143"/>
      <c r="J12" s="142">
        <v>0.98899999999999999</v>
      </c>
      <c r="K12" s="139"/>
      <c r="L12" s="21"/>
      <c r="M12" s="21"/>
      <c r="N12" s="21"/>
      <c r="O12" s="21"/>
      <c r="P12" s="21"/>
    </row>
    <row r="13" spans="2:16" ht="15" customHeight="1" x14ac:dyDescent="0.25">
      <c r="B13" s="139"/>
      <c r="C13" s="140" t="s">
        <v>192</v>
      </c>
      <c r="D13" s="141">
        <v>0.998</v>
      </c>
      <c r="E13" s="141">
        <v>0.99099999999999999</v>
      </c>
      <c r="F13" s="141">
        <v>0.996</v>
      </c>
      <c r="G13" s="142">
        <v>1</v>
      </c>
      <c r="H13" s="141" t="s">
        <v>145</v>
      </c>
      <c r="I13" s="143"/>
      <c r="J13" s="142">
        <v>1</v>
      </c>
      <c r="K13" s="139"/>
      <c r="L13" s="21"/>
      <c r="M13" s="21"/>
      <c r="N13" s="21"/>
      <c r="O13" s="21"/>
      <c r="P13" s="21"/>
    </row>
    <row r="14" spans="2:16" ht="15" customHeight="1" x14ac:dyDescent="0.25">
      <c r="B14" s="139"/>
      <c r="C14" s="140" t="s">
        <v>193</v>
      </c>
      <c r="D14" s="141">
        <v>0.97599999999999998</v>
      </c>
      <c r="E14" s="141">
        <v>0.96499999999999997</v>
      </c>
      <c r="F14" s="141">
        <v>0.99299999999999999</v>
      </c>
      <c r="G14" s="142">
        <v>1</v>
      </c>
      <c r="H14" s="141" t="s">
        <v>145</v>
      </c>
      <c r="I14" s="143"/>
      <c r="J14" s="142">
        <v>1</v>
      </c>
      <c r="K14" s="139"/>
      <c r="L14" s="21"/>
      <c r="M14" s="21"/>
      <c r="N14" s="21"/>
      <c r="O14" s="21"/>
      <c r="P14" s="21"/>
    </row>
    <row r="15" spans="2:16" ht="15" customHeight="1" x14ac:dyDescent="0.25">
      <c r="B15" s="139"/>
      <c r="C15" s="140" t="s">
        <v>194</v>
      </c>
      <c r="D15" s="141">
        <v>0.93799999999999994</v>
      </c>
      <c r="E15" s="141">
        <v>0.94499999999999995</v>
      </c>
      <c r="F15" s="141">
        <v>0.98399999999999999</v>
      </c>
      <c r="G15" s="142">
        <v>0.98599999999999999</v>
      </c>
      <c r="H15" s="141" t="s">
        <v>145</v>
      </c>
      <c r="I15" s="143"/>
      <c r="J15" s="142">
        <v>0.98599999999999999</v>
      </c>
      <c r="K15" s="139"/>
      <c r="L15" s="21"/>
      <c r="M15" s="21"/>
      <c r="N15" s="21"/>
      <c r="O15" s="21"/>
      <c r="P15" s="21"/>
    </row>
    <row r="16" spans="2:16" ht="15" customHeight="1" x14ac:dyDescent="0.25">
      <c r="B16" s="139"/>
      <c r="C16" s="140" t="s">
        <v>195</v>
      </c>
      <c r="D16" s="141">
        <v>0.99199999999999999</v>
      </c>
      <c r="E16" s="141">
        <v>0.997</v>
      </c>
      <c r="F16" s="141">
        <v>1</v>
      </c>
      <c r="G16" s="142">
        <v>1</v>
      </c>
      <c r="H16" s="141" t="s">
        <v>145</v>
      </c>
      <c r="I16" s="143"/>
      <c r="J16" s="142">
        <v>1</v>
      </c>
      <c r="K16" s="139"/>
      <c r="L16" s="21"/>
      <c r="M16" s="21"/>
      <c r="N16" s="21"/>
      <c r="O16" s="21"/>
      <c r="P16" s="21"/>
    </row>
    <row r="17" spans="2:16" ht="15" customHeight="1" x14ac:dyDescent="0.25">
      <c r="B17" s="139"/>
      <c r="C17" s="140" t="s">
        <v>196</v>
      </c>
      <c r="D17" s="141">
        <v>0.98499999999999999</v>
      </c>
      <c r="E17" s="141">
        <v>0.95599999999999996</v>
      </c>
      <c r="F17" s="141">
        <v>0.97099999999999997</v>
      </c>
      <c r="G17" s="142">
        <v>0.98699999999999999</v>
      </c>
      <c r="H17" s="141" t="s">
        <v>145</v>
      </c>
      <c r="I17" s="143"/>
      <c r="J17" s="142">
        <v>0.98699999999999999</v>
      </c>
      <c r="K17" s="139"/>
      <c r="L17" s="21"/>
      <c r="M17" s="21"/>
      <c r="N17" s="21"/>
      <c r="O17" s="21"/>
      <c r="P17" s="21"/>
    </row>
    <row r="18" spans="2:16" ht="15" customHeight="1" x14ac:dyDescent="0.25">
      <c r="B18" s="139"/>
      <c r="C18" s="140" t="s">
        <v>197</v>
      </c>
      <c r="D18" s="141">
        <v>0.997</v>
      </c>
      <c r="E18" s="141">
        <v>0.98599999999999999</v>
      </c>
      <c r="F18" s="141">
        <v>0.98899999999999999</v>
      </c>
      <c r="G18" s="142">
        <v>1</v>
      </c>
      <c r="H18" s="141" t="s">
        <v>145</v>
      </c>
      <c r="I18" s="143"/>
      <c r="J18" s="142">
        <v>1</v>
      </c>
      <c r="K18" s="139"/>
      <c r="L18" s="21"/>
      <c r="M18" s="21"/>
      <c r="N18" s="21"/>
      <c r="O18" s="21"/>
      <c r="P18" s="21"/>
    </row>
    <row r="19" spans="2:16" ht="15" customHeight="1" x14ac:dyDescent="0.25">
      <c r="B19" s="139"/>
      <c r="C19" s="140" t="s">
        <v>198</v>
      </c>
      <c r="D19" s="141">
        <v>0.97699999999999998</v>
      </c>
      <c r="E19" s="141">
        <v>0.95799999999999996</v>
      </c>
      <c r="F19" s="141">
        <v>0.97799999999999998</v>
      </c>
      <c r="G19" s="142">
        <v>0.995</v>
      </c>
      <c r="H19" s="141" t="s">
        <v>145</v>
      </c>
      <c r="I19" s="143"/>
      <c r="J19" s="142">
        <v>0.995</v>
      </c>
      <c r="K19" s="139"/>
      <c r="L19" s="21"/>
      <c r="M19" s="21"/>
      <c r="N19" s="21"/>
      <c r="O19" s="21"/>
      <c r="P19" s="21"/>
    </row>
    <row r="20" spans="2:16" ht="15" customHeight="1" x14ac:dyDescent="0.25">
      <c r="B20" s="139"/>
      <c r="C20" s="140" t="s">
        <v>199</v>
      </c>
      <c r="D20" s="141">
        <v>0.97799999999999998</v>
      </c>
      <c r="E20" s="141">
        <v>0.97799999999999998</v>
      </c>
      <c r="F20" s="141">
        <v>0.98599999999999999</v>
      </c>
      <c r="G20" s="142">
        <v>0.98</v>
      </c>
      <c r="H20" s="141" t="s">
        <v>145</v>
      </c>
      <c r="I20" s="143"/>
      <c r="J20" s="142">
        <v>0.98</v>
      </c>
      <c r="K20" s="139"/>
      <c r="L20" s="21"/>
      <c r="M20" s="21"/>
      <c r="N20" s="21"/>
      <c r="O20" s="21"/>
      <c r="P20" s="21"/>
    </row>
    <row r="21" spans="2:16" ht="15" customHeight="1" x14ac:dyDescent="0.25">
      <c r="B21" s="139"/>
      <c r="C21" s="140" t="s">
        <v>200</v>
      </c>
      <c r="D21" s="141">
        <v>0.98099999999999998</v>
      </c>
      <c r="E21" s="141">
        <v>0.97199999999999998</v>
      </c>
      <c r="F21" s="141">
        <v>0.98699999999999999</v>
      </c>
      <c r="G21" s="142">
        <v>0.99299999999999999</v>
      </c>
      <c r="H21" s="141" t="s">
        <v>145</v>
      </c>
      <c r="I21" s="143"/>
      <c r="J21" s="142">
        <v>0.99299999999999999</v>
      </c>
      <c r="K21" s="139"/>
      <c r="L21" s="21"/>
      <c r="M21" s="21"/>
      <c r="N21" s="21"/>
      <c r="O21" s="21"/>
      <c r="P21" s="21"/>
    </row>
    <row r="22" spans="2:16" ht="15" customHeight="1" x14ac:dyDescent="0.25">
      <c r="B22" s="139"/>
      <c r="C22" s="140" t="s">
        <v>201</v>
      </c>
      <c r="D22" s="141">
        <v>0.98799999999999999</v>
      </c>
      <c r="E22" s="141">
        <v>0.98499999999999999</v>
      </c>
      <c r="F22" s="141">
        <v>0.99099999999999999</v>
      </c>
      <c r="G22" s="142">
        <v>0.998</v>
      </c>
      <c r="H22" s="141" t="s">
        <v>145</v>
      </c>
      <c r="I22" s="143"/>
      <c r="J22" s="142">
        <v>0.998</v>
      </c>
      <c r="K22" s="139"/>
      <c r="L22" s="21"/>
      <c r="M22" s="21"/>
      <c r="N22" s="21"/>
      <c r="O22" s="21"/>
      <c r="P22" s="21"/>
    </row>
    <row r="23" spans="2:16" ht="15" customHeight="1" x14ac:dyDescent="0.25">
      <c r="B23" s="139"/>
      <c r="C23" s="140" t="s">
        <v>202</v>
      </c>
      <c r="D23" s="141">
        <v>0.95899999999999996</v>
      </c>
      <c r="E23" s="141">
        <v>0.97699999999999998</v>
      </c>
      <c r="F23" s="141">
        <v>0.97099999999999997</v>
      </c>
      <c r="G23" s="142">
        <v>0.98199999999999998</v>
      </c>
      <c r="H23" s="141" t="s">
        <v>145</v>
      </c>
      <c r="I23" s="143"/>
      <c r="J23" s="142">
        <v>0.98199999999999998</v>
      </c>
      <c r="K23" s="139"/>
      <c r="L23" s="21"/>
      <c r="M23" s="21"/>
      <c r="N23" s="21"/>
      <c r="O23" s="21"/>
      <c r="P23" s="21"/>
    </row>
    <row r="24" spans="2:16" ht="15" customHeight="1" x14ac:dyDescent="0.25">
      <c r="B24" s="139"/>
      <c r="C24" s="140" t="s">
        <v>203</v>
      </c>
      <c r="D24" s="141">
        <v>0.97399999999999998</v>
      </c>
      <c r="E24" s="141">
        <v>0.99099999999999999</v>
      </c>
      <c r="F24" s="141">
        <v>0.997</v>
      </c>
      <c r="G24" s="142">
        <v>0.99399999999999999</v>
      </c>
      <c r="H24" s="141" t="s">
        <v>145</v>
      </c>
      <c r="I24" s="143"/>
      <c r="J24" s="142">
        <v>0.99399999999999999</v>
      </c>
      <c r="K24" s="139"/>
      <c r="L24" s="21"/>
      <c r="M24" s="21"/>
      <c r="N24" s="21"/>
      <c r="O24" s="21"/>
      <c r="P24" s="21"/>
    </row>
    <row r="25" spans="2:16" ht="15" customHeight="1" x14ac:dyDescent="0.25">
      <c r="B25" s="139"/>
      <c r="C25" s="140" t="s">
        <v>204</v>
      </c>
      <c r="D25" s="141">
        <v>1</v>
      </c>
      <c r="E25" s="141">
        <v>1</v>
      </c>
      <c r="F25" s="141">
        <v>1</v>
      </c>
      <c r="G25" s="142">
        <v>0.98899999999999999</v>
      </c>
      <c r="H25" s="141" t="s">
        <v>145</v>
      </c>
      <c r="I25" s="143"/>
      <c r="J25" s="142">
        <v>0.98899999999999999</v>
      </c>
      <c r="K25" s="139"/>
      <c r="L25" s="21"/>
      <c r="M25" s="21"/>
      <c r="N25" s="21"/>
      <c r="O25" s="21"/>
      <c r="P25" s="21"/>
    </row>
    <row r="26" spans="2:16" ht="15" customHeight="1" x14ac:dyDescent="0.25">
      <c r="B26" s="139"/>
      <c r="C26" s="140" t="s">
        <v>205</v>
      </c>
      <c r="D26" s="141">
        <v>0.95099999999999996</v>
      </c>
      <c r="E26" s="141">
        <v>0.92200000000000004</v>
      </c>
      <c r="F26" s="141">
        <v>0.99199999999999999</v>
      </c>
      <c r="G26" s="142">
        <v>0.99399999999999999</v>
      </c>
      <c r="H26" s="141" t="s">
        <v>145</v>
      </c>
      <c r="I26" s="143"/>
      <c r="J26" s="142">
        <v>0.99399999999999999</v>
      </c>
      <c r="K26" s="139"/>
      <c r="L26" s="21"/>
      <c r="M26" s="21"/>
      <c r="N26" s="21"/>
      <c r="O26" s="21"/>
      <c r="P26" s="21"/>
    </row>
    <row r="27" spans="2:16" ht="15" customHeight="1" x14ac:dyDescent="0.25">
      <c r="B27" s="139"/>
      <c r="C27" s="140" t="s">
        <v>206</v>
      </c>
      <c r="D27" s="141">
        <v>0.98099999999999998</v>
      </c>
      <c r="E27" s="141">
        <v>0.98299999999999998</v>
      </c>
      <c r="F27" s="141">
        <v>0.99199999999999999</v>
      </c>
      <c r="G27" s="142">
        <v>0.98599999999999999</v>
      </c>
      <c r="H27" s="141" t="s">
        <v>145</v>
      </c>
      <c r="I27" s="143"/>
      <c r="J27" s="142">
        <v>0.98599999999999999</v>
      </c>
      <c r="K27" s="139"/>
      <c r="L27" s="21"/>
      <c r="M27" s="21"/>
      <c r="N27" s="21"/>
      <c r="O27" s="21"/>
      <c r="P27" s="21"/>
    </row>
    <row r="28" spans="2:16" ht="15" customHeight="1" x14ac:dyDescent="0.25">
      <c r="B28" s="139"/>
      <c r="C28" s="140" t="s">
        <v>207</v>
      </c>
      <c r="D28" s="141">
        <v>0.98099999999999998</v>
      </c>
      <c r="E28" s="141">
        <v>0.98299999999999998</v>
      </c>
      <c r="F28" s="141">
        <v>0.97199999999999998</v>
      </c>
      <c r="G28" s="142">
        <v>0.97899999999999998</v>
      </c>
      <c r="H28" s="141" t="s">
        <v>145</v>
      </c>
      <c r="I28" s="143"/>
      <c r="J28" s="142">
        <v>0.97899999999999998</v>
      </c>
      <c r="K28" s="139"/>
      <c r="L28" s="21"/>
      <c r="M28" s="21"/>
      <c r="N28" s="21"/>
      <c r="O28" s="21"/>
      <c r="P28" s="21"/>
    </row>
    <row r="29" spans="2:16" ht="15" customHeight="1" x14ac:dyDescent="0.25">
      <c r="B29" s="139"/>
      <c r="C29" s="140" t="s">
        <v>208</v>
      </c>
      <c r="D29" s="141">
        <v>1</v>
      </c>
      <c r="E29" s="141">
        <v>0.997</v>
      </c>
      <c r="F29" s="141">
        <v>1</v>
      </c>
      <c r="G29" s="142">
        <v>1</v>
      </c>
      <c r="H29" s="141" t="s">
        <v>145</v>
      </c>
      <c r="I29" s="143"/>
      <c r="J29" s="142">
        <v>1</v>
      </c>
      <c r="K29" s="139"/>
      <c r="L29" s="21"/>
      <c r="M29" s="21"/>
      <c r="N29" s="21"/>
      <c r="O29" s="21"/>
      <c r="P29" s="21"/>
    </row>
    <row r="30" spans="2:16" ht="15" customHeight="1" x14ac:dyDescent="0.25">
      <c r="B30" s="139"/>
      <c r="C30" s="140" t="s">
        <v>209</v>
      </c>
      <c r="D30" s="141">
        <v>0.99099999999999999</v>
      </c>
      <c r="E30" s="141">
        <v>0.95299999999999996</v>
      </c>
      <c r="F30" s="141">
        <v>0.98299999999999998</v>
      </c>
      <c r="G30" s="142">
        <v>0.98599999999999999</v>
      </c>
      <c r="H30" s="141" t="s">
        <v>145</v>
      </c>
      <c r="I30" s="143"/>
      <c r="J30" s="142">
        <v>0.98599999999999999</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4"/>
  </sheetPr>
  <dimension ref="B1:P37"/>
  <sheetViews>
    <sheetView showGridLines="0" topLeftCell="A6" zoomScale="70" zoomScaleNormal="70" workbookViewId="0">
      <selection activeCell="D9" sqref="D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255</v>
      </c>
      <c r="C2" s="197" t="s">
        <v>256</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257</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v>0.80600000000000005</v>
      </c>
      <c r="E9" s="136">
        <v>0.73699999999999999</v>
      </c>
      <c r="F9" s="136">
        <v>0.80900000000000005</v>
      </c>
      <c r="G9" s="137">
        <v>0.82399999999999995</v>
      </c>
      <c r="H9" s="136" t="s">
        <v>145</v>
      </c>
      <c r="I9" s="138"/>
      <c r="J9" s="137">
        <v>0.82399999999999995</v>
      </c>
      <c r="K9" s="129"/>
      <c r="L9" s="25"/>
      <c r="M9" s="25"/>
      <c r="N9" s="25"/>
      <c r="O9" s="25"/>
      <c r="P9" s="25"/>
    </row>
    <row r="10" spans="2:16" ht="15" customHeight="1" x14ac:dyDescent="0.25">
      <c r="B10" s="139"/>
      <c r="C10" s="140" t="s">
        <v>189</v>
      </c>
      <c r="D10" s="141">
        <v>0.8</v>
      </c>
      <c r="E10" s="141">
        <v>0.83499999999999996</v>
      </c>
      <c r="F10" s="141">
        <v>0.873</v>
      </c>
      <c r="G10" s="142">
        <v>0.92300000000000004</v>
      </c>
      <c r="H10" s="141" t="s">
        <v>145</v>
      </c>
      <c r="I10" s="143"/>
      <c r="J10" s="142">
        <v>0.92300000000000004</v>
      </c>
      <c r="K10" s="139"/>
      <c r="L10" s="21"/>
      <c r="M10" s="21"/>
      <c r="N10" s="21"/>
      <c r="O10" s="21"/>
      <c r="P10" s="21"/>
    </row>
    <row r="11" spans="2:16" ht="15" customHeight="1" x14ac:dyDescent="0.25">
      <c r="B11" s="139"/>
      <c r="C11" s="140" t="s">
        <v>190</v>
      </c>
      <c r="D11" s="141">
        <v>0.79</v>
      </c>
      <c r="E11" s="141">
        <v>0.82499999999999996</v>
      </c>
      <c r="F11" s="141">
        <v>0.83099999999999996</v>
      </c>
      <c r="G11" s="142">
        <v>0.84399999999999997</v>
      </c>
      <c r="H11" s="141" t="s">
        <v>145</v>
      </c>
      <c r="I11" s="143"/>
      <c r="J11" s="142">
        <v>0.84399999999999997</v>
      </c>
      <c r="K11" s="139"/>
      <c r="L11" s="21"/>
      <c r="M11" s="21"/>
      <c r="N11" s="21"/>
      <c r="O11" s="21"/>
      <c r="P11" s="21"/>
    </row>
    <row r="12" spans="2:16" ht="15" customHeight="1" x14ac:dyDescent="0.25">
      <c r="B12" s="139"/>
      <c r="C12" s="140" t="s">
        <v>191</v>
      </c>
      <c r="D12" s="141">
        <v>0.80900000000000005</v>
      </c>
      <c r="E12" s="141">
        <v>0.67</v>
      </c>
      <c r="F12" s="141">
        <v>0.72899999999999998</v>
      </c>
      <c r="G12" s="142">
        <v>0.79900000000000004</v>
      </c>
      <c r="H12" s="141" t="s">
        <v>145</v>
      </c>
      <c r="I12" s="143"/>
      <c r="J12" s="142">
        <v>0.79900000000000004</v>
      </c>
      <c r="K12" s="139"/>
      <c r="L12" s="21"/>
      <c r="M12" s="21"/>
      <c r="N12" s="21"/>
      <c r="O12" s="21"/>
      <c r="P12" s="21"/>
    </row>
    <row r="13" spans="2:16" ht="15" customHeight="1" x14ac:dyDescent="0.25">
      <c r="B13" s="139"/>
      <c r="C13" s="140" t="s">
        <v>192</v>
      </c>
      <c r="D13" s="141">
        <v>0.78</v>
      </c>
      <c r="E13" s="141">
        <v>0.93</v>
      </c>
      <c r="F13" s="141">
        <v>0.97499999999999998</v>
      </c>
      <c r="G13" s="142">
        <v>0.98099999999999998</v>
      </c>
      <c r="H13" s="141" t="s">
        <v>145</v>
      </c>
      <c r="I13" s="143"/>
      <c r="J13" s="142">
        <v>0.98099999999999998</v>
      </c>
      <c r="K13" s="139"/>
      <c r="L13" s="21"/>
      <c r="M13" s="21"/>
      <c r="N13" s="21"/>
      <c r="O13" s="21"/>
      <c r="P13" s="21"/>
    </row>
    <row r="14" spans="2:16" ht="15" customHeight="1" x14ac:dyDescent="0.25">
      <c r="B14" s="139"/>
      <c r="C14" s="140" t="s">
        <v>193</v>
      </c>
      <c r="D14" s="141">
        <v>0.65900000000000003</v>
      </c>
      <c r="E14" s="141">
        <v>0.69399999999999995</v>
      </c>
      <c r="F14" s="141">
        <v>0.93200000000000005</v>
      </c>
      <c r="G14" s="142">
        <v>0.97499999999999998</v>
      </c>
      <c r="H14" s="141" t="s">
        <v>145</v>
      </c>
      <c r="I14" s="143"/>
      <c r="J14" s="142">
        <v>0.97499999999999998</v>
      </c>
      <c r="K14" s="139"/>
      <c r="L14" s="21"/>
      <c r="M14" s="21"/>
      <c r="N14" s="21"/>
      <c r="O14" s="21"/>
      <c r="P14" s="21"/>
    </row>
    <row r="15" spans="2:16" ht="15" customHeight="1" x14ac:dyDescent="0.25">
      <c r="B15" s="139"/>
      <c r="C15" s="140" t="s">
        <v>194</v>
      </c>
      <c r="D15" s="141">
        <v>0.81200000000000006</v>
      </c>
      <c r="E15" s="141">
        <v>0.68600000000000005</v>
      </c>
      <c r="F15" s="141">
        <v>0.82699999999999996</v>
      </c>
      <c r="G15" s="142">
        <v>0.86699999999999999</v>
      </c>
      <c r="H15" s="141" t="s">
        <v>145</v>
      </c>
      <c r="I15" s="143"/>
      <c r="J15" s="142">
        <v>0.86699999999999999</v>
      </c>
      <c r="K15" s="139"/>
      <c r="L15" s="21"/>
      <c r="M15" s="21"/>
      <c r="N15" s="21"/>
      <c r="O15" s="21"/>
      <c r="P15" s="21"/>
    </row>
    <row r="16" spans="2:16" ht="15" customHeight="1" x14ac:dyDescent="0.25">
      <c r="B16" s="139"/>
      <c r="C16" s="140" t="s">
        <v>195</v>
      </c>
      <c r="D16" s="141">
        <v>0.95099999999999996</v>
      </c>
      <c r="E16" s="141">
        <v>0.95799999999999996</v>
      </c>
      <c r="F16" s="141">
        <v>0.96899999999999997</v>
      </c>
      <c r="G16" s="142">
        <v>0.96499999999999997</v>
      </c>
      <c r="H16" s="141" t="s">
        <v>145</v>
      </c>
      <c r="I16" s="143"/>
      <c r="J16" s="142">
        <v>0.96499999999999997</v>
      </c>
      <c r="K16" s="139"/>
      <c r="L16" s="21"/>
      <c r="M16" s="21"/>
      <c r="N16" s="21"/>
      <c r="O16" s="21"/>
      <c r="P16" s="21"/>
    </row>
    <row r="17" spans="2:16" ht="15" customHeight="1" x14ac:dyDescent="0.25">
      <c r="B17" s="139"/>
      <c r="C17" s="140" t="s">
        <v>196</v>
      </c>
      <c r="D17" s="141">
        <v>0.78900000000000003</v>
      </c>
      <c r="E17" s="141">
        <v>0.82899999999999996</v>
      </c>
      <c r="F17" s="141">
        <v>0.71799999999999997</v>
      </c>
      <c r="G17" s="142">
        <v>0.78800000000000003</v>
      </c>
      <c r="H17" s="141" t="s">
        <v>145</v>
      </c>
      <c r="I17" s="143"/>
      <c r="J17" s="142">
        <v>0.78800000000000003</v>
      </c>
      <c r="K17" s="139"/>
      <c r="L17" s="21"/>
      <c r="M17" s="21"/>
      <c r="N17" s="21"/>
      <c r="O17" s="21"/>
      <c r="P17" s="21"/>
    </row>
    <row r="18" spans="2:16" ht="15" customHeight="1" x14ac:dyDescent="0.25">
      <c r="B18" s="139"/>
      <c r="C18" s="140" t="s">
        <v>197</v>
      </c>
      <c r="D18" s="141">
        <v>0.95199999999999996</v>
      </c>
      <c r="E18" s="141">
        <v>0.88300000000000001</v>
      </c>
      <c r="F18" s="141">
        <v>0.91800000000000004</v>
      </c>
      <c r="G18" s="142">
        <v>0.93700000000000006</v>
      </c>
      <c r="H18" s="141" t="s">
        <v>145</v>
      </c>
      <c r="I18" s="143"/>
      <c r="J18" s="142">
        <v>0.93700000000000006</v>
      </c>
      <c r="K18" s="139"/>
      <c r="L18" s="21"/>
      <c r="M18" s="21"/>
      <c r="N18" s="21"/>
      <c r="O18" s="21"/>
      <c r="P18" s="21"/>
    </row>
    <row r="19" spans="2:16" ht="15" customHeight="1" x14ac:dyDescent="0.25">
      <c r="B19" s="139"/>
      <c r="C19" s="140" t="s">
        <v>198</v>
      </c>
      <c r="D19" s="141">
        <v>0.85599999999999998</v>
      </c>
      <c r="E19" s="141">
        <v>0.61799999999999999</v>
      </c>
      <c r="F19" s="141">
        <v>0.7</v>
      </c>
      <c r="G19" s="142">
        <v>0.70399999999999996</v>
      </c>
      <c r="H19" s="141" t="s">
        <v>145</v>
      </c>
      <c r="I19" s="143"/>
      <c r="J19" s="142">
        <v>0.70399999999999996</v>
      </c>
      <c r="K19" s="139"/>
      <c r="L19" s="21"/>
      <c r="M19" s="21"/>
      <c r="N19" s="21"/>
      <c r="O19" s="21"/>
      <c r="P19" s="21"/>
    </row>
    <row r="20" spans="2:16" ht="15" customHeight="1" x14ac:dyDescent="0.25">
      <c r="B20" s="139"/>
      <c r="C20" s="140" t="s">
        <v>199</v>
      </c>
      <c r="D20" s="141">
        <v>0.88400000000000001</v>
      </c>
      <c r="E20" s="141">
        <v>0.8</v>
      </c>
      <c r="F20" s="141">
        <v>0.91300000000000003</v>
      </c>
      <c r="G20" s="142">
        <v>0.91600000000000004</v>
      </c>
      <c r="H20" s="141" t="s">
        <v>145</v>
      </c>
      <c r="I20" s="143"/>
      <c r="J20" s="142">
        <v>0.91600000000000004</v>
      </c>
      <c r="K20" s="139"/>
      <c r="L20" s="21"/>
      <c r="M20" s="21"/>
      <c r="N20" s="21"/>
      <c r="O20" s="21"/>
      <c r="P20" s="21"/>
    </row>
    <row r="21" spans="2:16" ht="15" customHeight="1" x14ac:dyDescent="0.25">
      <c r="B21" s="139"/>
      <c r="C21" s="140" t="s">
        <v>200</v>
      </c>
      <c r="D21" s="141">
        <v>0.70799999999999996</v>
      </c>
      <c r="E21" s="141">
        <v>0.61499999999999999</v>
      </c>
      <c r="F21" s="141">
        <v>0.56699999999999995</v>
      </c>
      <c r="G21" s="142">
        <v>0.55100000000000005</v>
      </c>
      <c r="H21" s="141" t="s">
        <v>145</v>
      </c>
      <c r="I21" s="143"/>
      <c r="J21" s="142">
        <v>0.55100000000000005</v>
      </c>
      <c r="K21" s="139"/>
      <c r="L21" s="21"/>
      <c r="M21" s="21"/>
      <c r="N21" s="21"/>
      <c r="O21" s="21"/>
      <c r="P21" s="21"/>
    </row>
    <row r="22" spans="2:16" ht="15" customHeight="1" x14ac:dyDescent="0.25">
      <c r="B22" s="139"/>
      <c r="C22" s="140" t="s">
        <v>201</v>
      </c>
      <c r="D22" s="141">
        <v>0.96799999999999997</v>
      </c>
      <c r="E22" s="141">
        <v>0.83</v>
      </c>
      <c r="F22" s="141">
        <v>0.89900000000000002</v>
      </c>
      <c r="G22" s="142">
        <v>0.93700000000000006</v>
      </c>
      <c r="H22" s="141" t="s">
        <v>145</v>
      </c>
      <c r="I22" s="143"/>
      <c r="J22" s="142">
        <v>0.93700000000000006</v>
      </c>
      <c r="K22" s="139"/>
      <c r="L22" s="21"/>
      <c r="M22" s="21"/>
      <c r="N22" s="21"/>
      <c r="O22" s="21"/>
      <c r="P22" s="21"/>
    </row>
    <row r="23" spans="2:16" ht="15" customHeight="1" x14ac:dyDescent="0.25">
      <c r="B23" s="139"/>
      <c r="C23" s="140" t="s">
        <v>202</v>
      </c>
      <c r="D23" s="141">
        <v>0.626</v>
      </c>
      <c r="E23" s="141">
        <v>0.60699999999999998</v>
      </c>
      <c r="F23" s="141">
        <v>0.874</v>
      </c>
      <c r="G23" s="142">
        <v>0.90700000000000003</v>
      </c>
      <c r="H23" s="141" t="s">
        <v>145</v>
      </c>
      <c r="I23" s="143"/>
      <c r="J23" s="142">
        <v>0.90700000000000003</v>
      </c>
      <c r="K23" s="139"/>
      <c r="L23" s="21"/>
      <c r="M23" s="21"/>
      <c r="N23" s="21"/>
      <c r="O23" s="21"/>
      <c r="P23" s="21"/>
    </row>
    <row r="24" spans="2:16" ht="15" customHeight="1" x14ac:dyDescent="0.25">
      <c r="B24" s="139"/>
      <c r="C24" s="140" t="s">
        <v>203</v>
      </c>
      <c r="D24" s="141">
        <v>0.88500000000000001</v>
      </c>
      <c r="E24" s="141">
        <v>0.96599999999999997</v>
      </c>
      <c r="F24" s="141">
        <v>0.97099999999999997</v>
      </c>
      <c r="G24" s="142">
        <v>0.98</v>
      </c>
      <c r="H24" s="141" t="s">
        <v>145</v>
      </c>
      <c r="I24" s="143"/>
      <c r="J24" s="142">
        <v>0.98</v>
      </c>
      <c r="K24" s="139"/>
      <c r="L24" s="21"/>
      <c r="M24" s="21"/>
      <c r="N24" s="21"/>
      <c r="O24" s="21"/>
      <c r="P24" s="21"/>
    </row>
    <row r="25" spans="2:16" ht="15" customHeight="1" x14ac:dyDescent="0.25">
      <c r="B25" s="139"/>
      <c r="C25" s="140" t="s">
        <v>204</v>
      </c>
      <c r="D25" s="141">
        <v>0.99099999999999999</v>
      </c>
      <c r="E25" s="141">
        <v>0.98699999999999999</v>
      </c>
      <c r="F25" s="141">
        <v>0.99099999999999999</v>
      </c>
      <c r="G25" s="142">
        <v>0.97299999999999998</v>
      </c>
      <c r="H25" s="141" t="s">
        <v>145</v>
      </c>
      <c r="I25" s="143"/>
      <c r="J25" s="142">
        <v>0.97299999999999998</v>
      </c>
      <c r="K25" s="139"/>
      <c r="L25" s="21"/>
      <c r="M25" s="21"/>
      <c r="N25" s="21"/>
      <c r="O25" s="21"/>
      <c r="P25" s="21"/>
    </row>
    <row r="26" spans="2:16" ht="15" customHeight="1" x14ac:dyDescent="0.25">
      <c r="B26" s="139"/>
      <c r="C26" s="140" t="s">
        <v>205</v>
      </c>
      <c r="D26" s="141">
        <v>0.68700000000000006</v>
      </c>
      <c r="E26" s="141">
        <v>0.54800000000000004</v>
      </c>
      <c r="F26" s="141">
        <v>0.96599999999999997</v>
      </c>
      <c r="G26" s="142">
        <v>0.95199999999999996</v>
      </c>
      <c r="H26" s="141" t="s">
        <v>145</v>
      </c>
      <c r="I26" s="143"/>
      <c r="J26" s="142">
        <v>0.95199999999999996</v>
      </c>
      <c r="K26" s="139"/>
      <c r="L26" s="21"/>
      <c r="M26" s="21"/>
      <c r="N26" s="21"/>
      <c r="O26" s="21"/>
      <c r="P26" s="21"/>
    </row>
    <row r="27" spans="2:16" ht="15" customHeight="1" x14ac:dyDescent="0.25">
      <c r="B27" s="139"/>
      <c r="C27" s="140" t="s">
        <v>206</v>
      </c>
      <c r="D27" s="141">
        <v>0.89300000000000002</v>
      </c>
      <c r="E27" s="141">
        <v>0.92800000000000005</v>
      </c>
      <c r="F27" s="141">
        <v>0.94899999999999995</v>
      </c>
      <c r="G27" s="142">
        <v>0.92</v>
      </c>
      <c r="H27" s="141" t="s">
        <v>145</v>
      </c>
      <c r="I27" s="143"/>
      <c r="J27" s="142">
        <v>0.92</v>
      </c>
      <c r="K27" s="139"/>
      <c r="L27" s="21"/>
      <c r="M27" s="21"/>
      <c r="N27" s="21"/>
      <c r="O27" s="21"/>
      <c r="P27" s="21"/>
    </row>
    <row r="28" spans="2:16" ht="15" customHeight="1" x14ac:dyDescent="0.25">
      <c r="B28" s="139"/>
      <c r="C28" s="140" t="s">
        <v>207</v>
      </c>
      <c r="D28" s="141">
        <v>0.89400000000000002</v>
      </c>
      <c r="E28" s="141">
        <v>0.86899999999999999</v>
      </c>
      <c r="F28" s="141">
        <v>0.84499999999999997</v>
      </c>
      <c r="G28" s="142">
        <v>0.82299999999999995</v>
      </c>
      <c r="H28" s="141" t="s">
        <v>145</v>
      </c>
      <c r="I28" s="143"/>
      <c r="J28" s="142">
        <v>0.82299999999999995</v>
      </c>
      <c r="K28" s="139"/>
      <c r="L28" s="21"/>
      <c r="M28" s="21"/>
      <c r="N28" s="21"/>
      <c r="O28" s="21"/>
      <c r="P28" s="21"/>
    </row>
    <row r="29" spans="2:16" ht="15" customHeight="1" x14ac:dyDescent="0.25">
      <c r="B29" s="139"/>
      <c r="C29" s="140" t="s">
        <v>208</v>
      </c>
      <c r="D29" s="141">
        <v>0.98</v>
      </c>
      <c r="E29" s="141">
        <v>0.98099999999999998</v>
      </c>
      <c r="F29" s="141">
        <v>0.96799999999999997</v>
      </c>
      <c r="G29" s="142">
        <v>0.96199999999999997</v>
      </c>
      <c r="H29" s="141" t="s">
        <v>145</v>
      </c>
      <c r="I29" s="143"/>
      <c r="J29" s="142">
        <v>0.96199999999999997</v>
      </c>
      <c r="K29" s="139"/>
      <c r="L29" s="21"/>
      <c r="M29" s="21"/>
      <c r="N29" s="21"/>
      <c r="O29" s="21"/>
      <c r="P29" s="21"/>
    </row>
    <row r="30" spans="2:16" ht="15" customHeight="1" x14ac:dyDescent="0.25">
      <c r="B30" s="139"/>
      <c r="C30" s="140" t="s">
        <v>209</v>
      </c>
      <c r="D30" s="141">
        <v>0.83199999999999996</v>
      </c>
      <c r="E30" s="141">
        <v>0.49099999999999999</v>
      </c>
      <c r="F30" s="141">
        <v>0.66800000000000004</v>
      </c>
      <c r="G30" s="142">
        <v>0.73699999999999999</v>
      </c>
      <c r="H30" s="141" t="s">
        <v>145</v>
      </c>
      <c r="I30" s="143"/>
      <c r="J30" s="141">
        <v>0.73699999999999999</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4"/>
  </sheetPr>
  <dimension ref="B1:P37"/>
  <sheetViews>
    <sheetView showGridLines="0" topLeftCell="A6" zoomScale="70" zoomScaleNormal="70" workbookViewId="0">
      <selection activeCell="H9" sqref="H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258</v>
      </c>
      <c r="C2" s="197" t="s">
        <v>259</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260</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t="s">
        <v>145</v>
      </c>
      <c r="E9" s="136" t="s">
        <v>145</v>
      </c>
      <c r="F9" s="136" t="s">
        <v>145</v>
      </c>
      <c r="G9" s="137" t="s">
        <v>145</v>
      </c>
      <c r="H9" s="136">
        <v>0.89100000000000001</v>
      </c>
      <c r="I9" s="138"/>
      <c r="J9" s="136">
        <v>0.89100000000000001</v>
      </c>
      <c r="K9" s="129"/>
      <c r="L9" s="25"/>
      <c r="M9" s="25"/>
      <c r="N9" s="25"/>
      <c r="O9" s="25"/>
      <c r="P9" s="25"/>
    </row>
    <row r="10" spans="2:16" ht="15" customHeight="1" x14ac:dyDescent="0.25">
      <c r="B10" s="139"/>
      <c r="C10" s="140" t="s">
        <v>189</v>
      </c>
      <c r="D10" s="141" t="s">
        <v>145</v>
      </c>
      <c r="E10" s="141" t="s">
        <v>145</v>
      </c>
      <c r="F10" s="141" t="s">
        <v>145</v>
      </c>
      <c r="G10" s="142" t="s">
        <v>145</v>
      </c>
      <c r="H10" s="141">
        <v>0.86399999999999999</v>
      </c>
      <c r="I10" s="143"/>
      <c r="J10" s="141">
        <v>0.86399999999999999</v>
      </c>
      <c r="K10" s="139"/>
      <c r="L10" s="21"/>
      <c r="M10" s="21"/>
      <c r="N10" s="21"/>
      <c r="O10" s="21"/>
      <c r="P10" s="21"/>
    </row>
    <row r="11" spans="2:16" ht="15" customHeight="1" x14ac:dyDescent="0.25">
      <c r="B11" s="139"/>
      <c r="C11" s="140" t="s">
        <v>190</v>
      </c>
      <c r="D11" s="141" t="s">
        <v>145</v>
      </c>
      <c r="E11" s="141" t="s">
        <v>145</v>
      </c>
      <c r="F11" s="141" t="s">
        <v>145</v>
      </c>
      <c r="G11" s="142" t="s">
        <v>145</v>
      </c>
      <c r="H11" s="141">
        <v>0.84099999999999997</v>
      </c>
      <c r="I11" s="143"/>
      <c r="J11" s="141">
        <v>0.84099999999999997</v>
      </c>
      <c r="K11" s="139"/>
      <c r="L11" s="21"/>
      <c r="M11" s="21"/>
      <c r="N11" s="21"/>
      <c r="O11" s="21"/>
      <c r="P11" s="21"/>
    </row>
    <row r="12" spans="2:16" ht="15" customHeight="1" x14ac:dyDescent="0.25">
      <c r="B12" s="139"/>
      <c r="C12" s="140" t="s">
        <v>191</v>
      </c>
      <c r="D12" s="141" t="s">
        <v>145</v>
      </c>
      <c r="E12" s="141" t="s">
        <v>145</v>
      </c>
      <c r="F12" s="141" t="s">
        <v>145</v>
      </c>
      <c r="G12" s="142" t="s">
        <v>145</v>
      </c>
      <c r="H12" s="141">
        <v>0.86</v>
      </c>
      <c r="I12" s="143"/>
      <c r="J12" s="141">
        <v>0.86</v>
      </c>
      <c r="K12" s="139"/>
      <c r="L12" s="21"/>
      <c r="M12" s="21"/>
      <c r="N12" s="21"/>
      <c r="O12" s="21"/>
      <c r="P12" s="21"/>
    </row>
    <row r="13" spans="2:16" ht="15" customHeight="1" x14ac:dyDescent="0.25">
      <c r="B13" s="139"/>
      <c r="C13" s="140" t="s">
        <v>192</v>
      </c>
      <c r="D13" s="141" t="s">
        <v>145</v>
      </c>
      <c r="E13" s="141" t="s">
        <v>145</v>
      </c>
      <c r="F13" s="141" t="s">
        <v>145</v>
      </c>
      <c r="G13" s="142" t="s">
        <v>145</v>
      </c>
      <c r="H13" s="141">
        <v>0.77200000000000002</v>
      </c>
      <c r="I13" s="143"/>
      <c r="J13" s="141">
        <v>0.77200000000000002</v>
      </c>
      <c r="K13" s="139"/>
      <c r="L13" s="21"/>
      <c r="M13" s="21"/>
      <c r="N13" s="21"/>
      <c r="O13" s="21"/>
      <c r="P13" s="21"/>
    </row>
    <row r="14" spans="2:16" ht="15" customHeight="1" x14ac:dyDescent="0.25">
      <c r="B14" s="139"/>
      <c r="C14" s="140" t="s">
        <v>193</v>
      </c>
      <c r="D14" s="141" t="s">
        <v>145</v>
      </c>
      <c r="E14" s="141" t="s">
        <v>145</v>
      </c>
      <c r="F14" s="141" t="s">
        <v>145</v>
      </c>
      <c r="G14" s="142" t="s">
        <v>145</v>
      </c>
      <c r="H14" s="141">
        <v>0.94199999999999995</v>
      </c>
      <c r="I14" s="143"/>
      <c r="J14" s="141">
        <v>0.94199999999999995</v>
      </c>
      <c r="K14" s="139"/>
      <c r="L14" s="21"/>
      <c r="M14" s="21"/>
      <c r="N14" s="21"/>
      <c r="O14" s="21"/>
      <c r="P14" s="21"/>
    </row>
    <row r="15" spans="2:16" ht="15" customHeight="1" x14ac:dyDescent="0.25">
      <c r="B15" s="139"/>
      <c r="C15" s="140" t="s">
        <v>194</v>
      </c>
      <c r="D15" s="141" t="s">
        <v>145</v>
      </c>
      <c r="E15" s="141" t="s">
        <v>145</v>
      </c>
      <c r="F15" s="141" t="s">
        <v>145</v>
      </c>
      <c r="G15" s="142" t="s">
        <v>145</v>
      </c>
      <c r="H15" s="141">
        <v>0.86399999999999999</v>
      </c>
      <c r="I15" s="143"/>
      <c r="J15" s="141">
        <v>0.86399999999999999</v>
      </c>
      <c r="K15" s="139"/>
      <c r="L15" s="21"/>
      <c r="M15" s="21"/>
      <c r="N15" s="21"/>
      <c r="O15" s="21"/>
      <c r="P15" s="21"/>
    </row>
    <row r="16" spans="2:16" ht="15" customHeight="1" x14ac:dyDescent="0.25">
      <c r="B16" s="139"/>
      <c r="C16" s="140" t="s">
        <v>195</v>
      </c>
      <c r="D16" s="141" t="s">
        <v>145</v>
      </c>
      <c r="E16" s="141" t="s">
        <v>145</v>
      </c>
      <c r="F16" s="141" t="s">
        <v>145</v>
      </c>
      <c r="G16" s="142" t="s">
        <v>145</v>
      </c>
      <c r="H16" s="141">
        <v>0.91100000000000003</v>
      </c>
      <c r="I16" s="143"/>
      <c r="J16" s="141">
        <v>0.91100000000000003</v>
      </c>
      <c r="K16" s="139"/>
      <c r="L16" s="21"/>
      <c r="M16" s="21"/>
      <c r="N16" s="21"/>
      <c r="O16" s="21"/>
      <c r="P16" s="21"/>
    </row>
    <row r="17" spans="2:16" ht="15" customHeight="1" x14ac:dyDescent="0.25">
      <c r="B17" s="139"/>
      <c r="C17" s="140" t="s">
        <v>196</v>
      </c>
      <c r="D17" s="141" t="s">
        <v>145</v>
      </c>
      <c r="E17" s="141" t="s">
        <v>145</v>
      </c>
      <c r="F17" s="141" t="s">
        <v>145</v>
      </c>
      <c r="G17" s="142" t="s">
        <v>145</v>
      </c>
      <c r="H17" s="141">
        <v>0.872</v>
      </c>
      <c r="I17" s="143"/>
      <c r="J17" s="141">
        <v>0.872</v>
      </c>
      <c r="K17" s="139"/>
      <c r="L17" s="21"/>
      <c r="M17" s="21"/>
      <c r="N17" s="21"/>
      <c r="O17" s="21"/>
      <c r="P17" s="21"/>
    </row>
    <row r="18" spans="2:16" ht="15" customHeight="1" x14ac:dyDescent="0.25">
      <c r="B18" s="139"/>
      <c r="C18" s="140" t="s">
        <v>197</v>
      </c>
      <c r="D18" s="141" t="s">
        <v>145</v>
      </c>
      <c r="E18" s="141" t="s">
        <v>145</v>
      </c>
      <c r="F18" s="141" t="s">
        <v>145</v>
      </c>
      <c r="G18" s="142" t="s">
        <v>145</v>
      </c>
      <c r="H18" s="141">
        <v>0.98599999999999999</v>
      </c>
      <c r="I18" s="143"/>
      <c r="J18" s="141">
        <v>0.98599999999999999</v>
      </c>
      <c r="K18" s="139"/>
      <c r="L18" s="21"/>
      <c r="M18" s="21"/>
      <c r="N18" s="21"/>
      <c r="O18" s="21"/>
      <c r="P18" s="21"/>
    </row>
    <row r="19" spans="2:16" ht="15" customHeight="1" x14ac:dyDescent="0.25">
      <c r="B19" s="139"/>
      <c r="C19" s="140" t="s">
        <v>198</v>
      </c>
      <c r="D19" s="141" t="s">
        <v>145</v>
      </c>
      <c r="E19" s="141" t="s">
        <v>145</v>
      </c>
      <c r="F19" s="141" t="s">
        <v>145</v>
      </c>
      <c r="G19" s="142" t="s">
        <v>145</v>
      </c>
      <c r="H19" s="141">
        <v>0.89400000000000002</v>
      </c>
      <c r="I19" s="143"/>
      <c r="J19" s="141">
        <v>0.89400000000000002</v>
      </c>
      <c r="K19" s="139"/>
      <c r="L19" s="21"/>
      <c r="M19" s="21"/>
      <c r="N19" s="21"/>
      <c r="O19" s="21"/>
      <c r="P19" s="21"/>
    </row>
    <row r="20" spans="2:16" ht="15" customHeight="1" x14ac:dyDescent="0.25">
      <c r="B20" s="139"/>
      <c r="C20" s="140" t="s">
        <v>199</v>
      </c>
      <c r="D20" s="141" t="s">
        <v>145</v>
      </c>
      <c r="E20" s="141" t="s">
        <v>145</v>
      </c>
      <c r="F20" s="141" t="s">
        <v>145</v>
      </c>
      <c r="G20" s="142" t="s">
        <v>145</v>
      </c>
      <c r="H20" s="141">
        <v>0.872</v>
      </c>
      <c r="I20" s="143"/>
      <c r="J20" s="141">
        <v>0.872</v>
      </c>
      <c r="K20" s="139"/>
      <c r="L20" s="21"/>
      <c r="M20" s="21"/>
      <c r="N20" s="21"/>
      <c r="O20" s="21"/>
      <c r="P20" s="21"/>
    </row>
    <row r="21" spans="2:16" ht="15" customHeight="1" x14ac:dyDescent="0.25">
      <c r="B21" s="139"/>
      <c r="C21" s="140" t="s">
        <v>200</v>
      </c>
      <c r="D21" s="141" t="s">
        <v>145</v>
      </c>
      <c r="E21" s="141" t="s">
        <v>145</v>
      </c>
      <c r="F21" s="141" t="s">
        <v>145</v>
      </c>
      <c r="G21" s="142" t="s">
        <v>145</v>
      </c>
      <c r="H21" s="141">
        <v>0.90700000000000003</v>
      </c>
      <c r="I21" s="143"/>
      <c r="J21" s="141">
        <v>0.90700000000000003</v>
      </c>
      <c r="K21" s="139"/>
      <c r="L21" s="21"/>
      <c r="M21" s="21"/>
      <c r="N21" s="21"/>
      <c r="O21" s="21"/>
      <c r="P21" s="21"/>
    </row>
    <row r="22" spans="2:16" ht="15" customHeight="1" x14ac:dyDescent="0.25">
      <c r="B22" s="139"/>
      <c r="C22" s="140" t="s">
        <v>201</v>
      </c>
      <c r="D22" s="141" t="s">
        <v>145</v>
      </c>
      <c r="E22" s="141" t="s">
        <v>145</v>
      </c>
      <c r="F22" s="141" t="s">
        <v>145</v>
      </c>
      <c r="G22" s="142" t="s">
        <v>145</v>
      </c>
      <c r="H22" s="141">
        <v>0.93100000000000005</v>
      </c>
      <c r="I22" s="143"/>
      <c r="J22" s="141">
        <v>0.93100000000000005</v>
      </c>
      <c r="K22" s="139"/>
      <c r="L22" s="21"/>
      <c r="M22" s="21"/>
      <c r="N22" s="21"/>
      <c r="O22" s="21"/>
      <c r="P22" s="21"/>
    </row>
    <row r="23" spans="2:16" ht="15" customHeight="1" x14ac:dyDescent="0.25">
      <c r="B23" s="139"/>
      <c r="C23" s="140" t="s">
        <v>202</v>
      </c>
      <c r="D23" s="141" t="s">
        <v>145</v>
      </c>
      <c r="E23" s="141" t="s">
        <v>145</v>
      </c>
      <c r="F23" s="141" t="s">
        <v>145</v>
      </c>
      <c r="G23" s="142" t="s">
        <v>145</v>
      </c>
      <c r="H23" s="141">
        <v>0.92600000000000005</v>
      </c>
      <c r="I23" s="143"/>
      <c r="J23" s="141">
        <v>0.92600000000000005</v>
      </c>
      <c r="K23" s="139"/>
      <c r="L23" s="21"/>
      <c r="M23" s="21"/>
      <c r="N23" s="21"/>
      <c r="O23" s="21"/>
      <c r="P23" s="21"/>
    </row>
    <row r="24" spans="2:16" ht="15" customHeight="1" x14ac:dyDescent="0.25">
      <c r="B24" s="139"/>
      <c r="C24" s="140" t="s">
        <v>203</v>
      </c>
      <c r="D24" s="141" t="s">
        <v>145</v>
      </c>
      <c r="E24" s="141" t="s">
        <v>145</v>
      </c>
      <c r="F24" s="141" t="s">
        <v>145</v>
      </c>
      <c r="G24" s="142" t="s">
        <v>145</v>
      </c>
      <c r="H24" s="141">
        <v>0.42199999999999999</v>
      </c>
      <c r="I24" s="143"/>
      <c r="J24" s="141">
        <v>0.42199999999999999</v>
      </c>
      <c r="K24" s="139"/>
      <c r="L24" s="21"/>
      <c r="M24" s="21"/>
      <c r="N24" s="21"/>
      <c r="O24" s="21"/>
      <c r="P24" s="21"/>
    </row>
    <row r="25" spans="2:16" ht="15" customHeight="1" x14ac:dyDescent="0.25">
      <c r="B25" s="139"/>
      <c r="C25" s="140" t="s">
        <v>204</v>
      </c>
      <c r="D25" s="141" t="s">
        <v>145</v>
      </c>
      <c r="E25" s="141" t="s">
        <v>145</v>
      </c>
      <c r="F25" s="141" t="s">
        <v>145</v>
      </c>
      <c r="G25" s="142" t="s">
        <v>145</v>
      </c>
      <c r="H25" s="141">
        <v>0.95399999999999996</v>
      </c>
      <c r="I25" s="143"/>
      <c r="J25" s="141">
        <v>0.95399999999999996</v>
      </c>
      <c r="K25" s="139"/>
      <c r="L25" s="21"/>
      <c r="M25" s="21"/>
      <c r="N25" s="21"/>
      <c r="O25" s="21"/>
      <c r="P25" s="21"/>
    </row>
    <row r="26" spans="2:16" ht="15" customHeight="1" x14ac:dyDescent="0.25">
      <c r="B26" s="139"/>
      <c r="C26" s="140" t="s">
        <v>205</v>
      </c>
      <c r="D26" s="141" t="s">
        <v>145</v>
      </c>
      <c r="E26" s="141" t="s">
        <v>145</v>
      </c>
      <c r="F26" s="141" t="s">
        <v>145</v>
      </c>
      <c r="G26" s="142" t="s">
        <v>145</v>
      </c>
      <c r="H26" s="141">
        <v>0.94799999999999995</v>
      </c>
      <c r="I26" s="143"/>
      <c r="J26" s="141">
        <v>0.94799999999999995</v>
      </c>
      <c r="K26" s="139"/>
      <c r="L26" s="21"/>
      <c r="M26" s="21"/>
      <c r="N26" s="21"/>
      <c r="O26" s="21"/>
      <c r="P26" s="21"/>
    </row>
    <row r="27" spans="2:16" ht="15" customHeight="1" x14ac:dyDescent="0.25">
      <c r="B27" s="139"/>
      <c r="C27" s="140" t="s">
        <v>206</v>
      </c>
      <c r="D27" s="141" t="s">
        <v>145</v>
      </c>
      <c r="E27" s="141" t="s">
        <v>145</v>
      </c>
      <c r="F27" s="141" t="s">
        <v>145</v>
      </c>
      <c r="G27" s="142" t="s">
        <v>145</v>
      </c>
      <c r="H27" s="141">
        <v>0.96699999999999997</v>
      </c>
      <c r="I27" s="143"/>
      <c r="J27" s="141">
        <v>0.96699999999999997</v>
      </c>
      <c r="K27" s="139"/>
      <c r="L27" s="21"/>
      <c r="M27" s="21"/>
      <c r="N27" s="21"/>
      <c r="O27" s="21"/>
      <c r="P27" s="21"/>
    </row>
    <row r="28" spans="2:16" ht="15" customHeight="1" x14ac:dyDescent="0.25">
      <c r="B28" s="139"/>
      <c r="C28" s="140" t="s">
        <v>207</v>
      </c>
      <c r="D28" s="141" t="s">
        <v>145</v>
      </c>
      <c r="E28" s="141" t="s">
        <v>145</v>
      </c>
      <c r="F28" s="141" t="s">
        <v>145</v>
      </c>
      <c r="G28" s="142" t="s">
        <v>145</v>
      </c>
      <c r="H28" s="141">
        <v>0.94</v>
      </c>
      <c r="I28" s="143"/>
      <c r="J28" s="141">
        <v>0.94</v>
      </c>
      <c r="K28" s="139"/>
      <c r="L28" s="21"/>
      <c r="M28" s="21"/>
      <c r="N28" s="21"/>
      <c r="O28" s="21"/>
      <c r="P28" s="21"/>
    </row>
    <row r="29" spans="2:16" ht="15" customHeight="1" x14ac:dyDescent="0.25">
      <c r="B29" s="139"/>
      <c r="C29" s="140" t="s">
        <v>208</v>
      </c>
      <c r="D29" s="141" t="s">
        <v>145</v>
      </c>
      <c r="E29" s="141" t="s">
        <v>145</v>
      </c>
      <c r="F29" s="141" t="s">
        <v>145</v>
      </c>
      <c r="G29" s="142" t="s">
        <v>145</v>
      </c>
      <c r="H29" s="141">
        <v>0.95899999999999996</v>
      </c>
      <c r="I29" s="143"/>
      <c r="J29" s="141">
        <v>0.95899999999999996</v>
      </c>
      <c r="K29" s="139"/>
      <c r="L29" s="21"/>
      <c r="M29" s="21"/>
      <c r="N29" s="21"/>
      <c r="O29" s="21"/>
      <c r="P29" s="21"/>
    </row>
    <row r="30" spans="2:16" ht="15" customHeight="1" x14ac:dyDescent="0.25">
      <c r="B30" s="139"/>
      <c r="C30" s="140" t="s">
        <v>209</v>
      </c>
      <c r="D30" s="141" t="s">
        <v>145</v>
      </c>
      <c r="E30" s="141" t="s">
        <v>145</v>
      </c>
      <c r="F30" s="141" t="s">
        <v>145</v>
      </c>
      <c r="G30" s="142" t="s">
        <v>145</v>
      </c>
      <c r="H30" s="141">
        <v>0.85899999999999999</v>
      </c>
      <c r="I30" s="143"/>
      <c r="J30" s="141">
        <v>0.85899999999999999</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4"/>
  </sheetPr>
  <dimension ref="B1:P37"/>
  <sheetViews>
    <sheetView showGridLines="0" topLeftCell="A6" zoomScale="70" zoomScaleNormal="70" workbookViewId="0">
      <selection activeCell="D9" sqref="D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261</v>
      </c>
      <c r="C2" s="197" t="s">
        <v>262</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263</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v>0.89200000000000002</v>
      </c>
      <c r="E9" s="136">
        <v>0.82699999999999996</v>
      </c>
      <c r="F9" s="136">
        <v>0.86299999999999999</v>
      </c>
      <c r="G9" s="137">
        <v>0.89200000000000002</v>
      </c>
      <c r="H9" s="136" t="s">
        <v>145</v>
      </c>
      <c r="I9" s="138"/>
      <c r="J9" s="137">
        <v>0.89200000000000002</v>
      </c>
      <c r="K9" s="129"/>
      <c r="L9" s="25"/>
      <c r="M9" s="25"/>
      <c r="N9" s="25"/>
      <c r="O9" s="25"/>
      <c r="P9" s="25"/>
    </row>
    <row r="10" spans="2:16" ht="15" customHeight="1" x14ac:dyDescent="0.25">
      <c r="B10" s="139"/>
      <c r="C10" s="140" t="s">
        <v>189</v>
      </c>
      <c r="D10" s="141">
        <v>0.90900000000000003</v>
      </c>
      <c r="E10" s="141">
        <v>0.94399999999999995</v>
      </c>
      <c r="F10" s="141">
        <v>0.92800000000000005</v>
      </c>
      <c r="G10" s="142">
        <v>0.92600000000000005</v>
      </c>
      <c r="H10" s="141" t="s">
        <v>145</v>
      </c>
      <c r="I10" s="143"/>
      <c r="J10" s="142">
        <v>0.92600000000000005</v>
      </c>
      <c r="K10" s="139"/>
      <c r="L10" s="21"/>
      <c r="M10" s="21"/>
      <c r="N10" s="21"/>
      <c r="O10" s="21"/>
      <c r="P10" s="21"/>
    </row>
    <row r="11" spans="2:16" ht="15" customHeight="1" x14ac:dyDescent="0.25">
      <c r="B11" s="139"/>
      <c r="C11" s="140" t="s">
        <v>190</v>
      </c>
      <c r="D11" s="141">
        <v>0.93</v>
      </c>
      <c r="E11" s="141">
        <v>0.94099999999999995</v>
      </c>
      <c r="F11" s="141">
        <v>0.93100000000000005</v>
      </c>
      <c r="G11" s="142">
        <v>0.92900000000000005</v>
      </c>
      <c r="H11" s="141" t="s">
        <v>145</v>
      </c>
      <c r="I11" s="143"/>
      <c r="J11" s="142">
        <v>0.92900000000000005</v>
      </c>
      <c r="K11" s="139"/>
      <c r="L11" s="21"/>
      <c r="M11" s="21"/>
      <c r="N11" s="21"/>
      <c r="O11" s="21"/>
      <c r="P11" s="21"/>
    </row>
    <row r="12" spans="2:16" ht="15" customHeight="1" x14ac:dyDescent="0.25">
      <c r="B12" s="139"/>
      <c r="C12" s="140" t="s">
        <v>191</v>
      </c>
      <c r="D12" s="141">
        <v>0.91900000000000004</v>
      </c>
      <c r="E12" s="141">
        <v>0.874</v>
      </c>
      <c r="F12" s="141">
        <v>0.88800000000000001</v>
      </c>
      <c r="G12" s="142">
        <v>0.872</v>
      </c>
      <c r="H12" s="141" t="s">
        <v>145</v>
      </c>
      <c r="I12" s="143"/>
      <c r="J12" s="142">
        <v>0.872</v>
      </c>
      <c r="K12" s="139"/>
      <c r="L12" s="21"/>
      <c r="M12" s="21"/>
      <c r="N12" s="21"/>
      <c r="O12" s="21"/>
      <c r="P12" s="21"/>
    </row>
    <row r="13" spans="2:16" ht="15" customHeight="1" x14ac:dyDescent="0.25">
      <c r="B13" s="139"/>
      <c r="C13" s="140" t="s">
        <v>192</v>
      </c>
      <c r="D13" s="141">
        <v>0.92400000000000004</v>
      </c>
      <c r="E13" s="141">
        <v>0.91</v>
      </c>
      <c r="F13" s="141">
        <v>0.94</v>
      </c>
      <c r="G13" s="142">
        <v>0.95399999999999996</v>
      </c>
      <c r="H13" s="141" t="s">
        <v>145</v>
      </c>
      <c r="I13" s="143"/>
      <c r="J13" s="142">
        <v>0.95399999999999996</v>
      </c>
      <c r="K13" s="139"/>
      <c r="L13" s="21"/>
      <c r="M13" s="21"/>
      <c r="N13" s="21"/>
      <c r="O13" s="21"/>
      <c r="P13" s="21"/>
    </row>
    <row r="14" spans="2:16" ht="15" customHeight="1" x14ac:dyDescent="0.25">
      <c r="B14" s="139"/>
      <c r="C14" s="140" t="s">
        <v>193</v>
      </c>
      <c r="D14" s="141">
        <v>0.74099999999999999</v>
      </c>
      <c r="E14" s="141">
        <v>0.70099999999999996</v>
      </c>
      <c r="F14" s="141">
        <v>0.81399999999999995</v>
      </c>
      <c r="G14" s="142">
        <v>0.92200000000000004</v>
      </c>
      <c r="H14" s="141" t="s">
        <v>145</v>
      </c>
      <c r="I14" s="143"/>
      <c r="J14" s="142">
        <v>0.92200000000000004</v>
      </c>
      <c r="K14" s="139"/>
      <c r="L14" s="21"/>
      <c r="M14" s="21"/>
      <c r="N14" s="21"/>
      <c r="O14" s="21"/>
      <c r="P14" s="21"/>
    </row>
    <row r="15" spans="2:16" ht="15" customHeight="1" x14ac:dyDescent="0.25">
      <c r="B15" s="139"/>
      <c r="C15" s="140" t="s">
        <v>194</v>
      </c>
      <c r="D15" s="141">
        <v>0.94</v>
      </c>
      <c r="E15" s="141">
        <v>0.94199999999999995</v>
      </c>
      <c r="F15" s="141">
        <v>0.92400000000000004</v>
      </c>
      <c r="G15" s="142">
        <v>0.92900000000000005</v>
      </c>
      <c r="H15" s="141" t="s">
        <v>145</v>
      </c>
      <c r="I15" s="143"/>
      <c r="J15" s="142">
        <v>0.92900000000000005</v>
      </c>
      <c r="K15" s="139"/>
      <c r="L15" s="21"/>
      <c r="M15" s="21"/>
      <c r="N15" s="21"/>
      <c r="O15" s="21"/>
      <c r="P15" s="21"/>
    </row>
    <row r="16" spans="2:16" ht="15" customHeight="1" x14ac:dyDescent="0.25">
      <c r="B16" s="139"/>
      <c r="C16" s="140" t="s">
        <v>195</v>
      </c>
      <c r="D16" s="141">
        <v>0.96799999999999997</v>
      </c>
      <c r="E16" s="141">
        <v>0.97299999999999998</v>
      </c>
      <c r="F16" s="141">
        <v>0.96299999999999997</v>
      </c>
      <c r="G16" s="142">
        <v>0.96699999999999997</v>
      </c>
      <c r="H16" s="141" t="s">
        <v>145</v>
      </c>
      <c r="I16" s="143"/>
      <c r="J16" s="142">
        <v>0.96699999999999997</v>
      </c>
      <c r="K16" s="139"/>
      <c r="L16" s="21"/>
      <c r="M16" s="21"/>
      <c r="N16" s="21"/>
      <c r="O16" s="21"/>
      <c r="P16" s="21"/>
    </row>
    <row r="17" spans="2:16" ht="15" customHeight="1" x14ac:dyDescent="0.25">
      <c r="B17" s="139"/>
      <c r="C17" s="140" t="s">
        <v>196</v>
      </c>
      <c r="D17" s="141">
        <v>0.92</v>
      </c>
      <c r="E17" s="141">
        <v>0.92</v>
      </c>
      <c r="F17" s="141">
        <v>0.91200000000000003</v>
      </c>
      <c r="G17" s="142">
        <v>0.93100000000000005</v>
      </c>
      <c r="H17" s="141" t="s">
        <v>145</v>
      </c>
      <c r="I17" s="143"/>
      <c r="J17" s="142">
        <v>0.93100000000000005</v>
      </c>
      <c r="K17" s="139"/>
      <c r="L17" s="21"/>
      <c r="M17" s="21"/>
      <c r="N17" s="21"/>
      <c r="O17" s="21"/>
      <c r="P17" s="21"/>
    </row>
    <row r="18" spans="2:16" ht="15" customHeight="1" x14ac:dyDescent="0.25">
      <c r="B18" s="139"/>
      <c r="C18" s="140" t="s">
        <v>197</v>
      </c>
      <c r="D18" s="141">
        <v>0.95799999999999996</v>
      </c>
      <c r="E18" s="141">
        <v>0.96</v>
      </c>
      <c r="F18" s="141">
        <v>0.96699999999999997</v>
      </c>
      <c r="G18" s="142">
        <v>0.97799999999999998</v>
      </c>
      <c r="H18" s="141" t="s">
        <v>145</v>
      </c>
      <c r="I18" s="143"/>
      <c r="J18" s="142">
        <v>0.97799999999999998</v>
      </c>
      <c r="K18" s="139"/>
      <c r="L18" s="21"/>
      <c r="M18" s="21"/>
      <c r="N18" s="21"/>
      <c r="O18" s="21"/>
      <c r="P18" s="21"/>
    </row>
    <row r="19" spans="2:16" ht="15" customHeight="1" x14ac:dyDescent="0.25">
      <c r="B19" s="139"/>
      <c r="C19" s="140" t="s">
        <v>198</v>
      </c>
      <c r="D19" s="141">
        <v>0.93100000000000005</v>
      </c>
      <c r="E19" s="141">
        <v>0.89800000000000002</v>
      </c>
      <c r="F19" s="141">
        <v>0.90300000000000002</v>
      </c>
      <c r="G19" s="142">
        <v>0.92800000000000005</v>
      </c>
      <c r="H19" s="141" t="s">
        <v>145</v>
      </c>
      <c r="I19" s="143"/>
      <c r="J19" s="142">
        <v>0.92800000000000005</v>
      </c>
      <c r="K19" s="139"/>
      <c r="L19" s="21"/>
      <c r="M19" s="21"/>
      <c r="N19" s="21"/>
      <c r="O19" s="21"/>
      <c r="P19" s="21"/>
    </row>
    <row r="20" spans="2:16" ht="15" customHeight="1" x14ac:dyDescent="0.25">
      <c r="B20" s="139"/>
      <c r="C20" s="140" t="s">
        <v>199</v>
      </c>
      <c r="D20" s="141">
        <v>0.92500000000000004</v>
      </c>
      <c r="E20" s="141">
        <v>0.93300000000000005</v>
      </c>
      <c r="F20" s="141">
        <v>0.92800000000000005</v>
      </c>
      <c r="G20" s="142">
        <v>0.94899999999999995</v>
      </c>
      <c r="H20" s="141" t="s">
        <v>145</v>
      </c>
      <c r="I20" s="143"/>
      <c r="J20" s="142">
        <v>0.94899999999999995</v>
      </c>
      <c r="K20" s="139"/>
      <c r="L20" s="21"/>
      <c r="M20" s="21"/>
      <c r="N20" s="21"/>
      <c r="O20" s="21"/>
      <c r="P20" s="21"/>
    </row>
    <row r="21" spans="2:16" ht="15" customHeight="1" x14ac:dyDescent="0.25">
      <c r="B21" s="139"/>
      <c r="C21" s="140" t="s">
        <v>200</v>
      </c>
      <c r="D21" s="141">
        <v>0.76100000000000001</v>
      </c>
      <c r="E21" s="141">
        <v>0.59399999999999997</v>
      </c>
      <c r="F21" s="141">
        <v>0.58499999999999996</v>
      </c>
      <c r="G21" s="142">
        <v>0.70099999999999996</v>
      </c>
      <c r="H21" s="141" t="s">
        <v>145</v>
      </c>
      <c r="I21" s="143"/>
      <c r="J21" s="142">
        <v>0.70099999999999996</v>
      </c>
      <c r="K21" s="139"/>
      <c r="L21" s="21"/>
      <c r="M21" s="21"/>
      <c r="N21" s="21"/>
      <c r="O21" s="21"/>
      <c r="P21" s="21"/>
    </row>
    <row r="22" spans="2:16" ht="15" customHeight="1" x14ac:dyDescent="0.25">
      <c r="B22" s="139"/>
      <c r="C22" s="140" t="s">
        <v>201</v>
      </c>
      <c r="D22" s="141">
        <v>0.88900000000000001</v>
      </c>
      <c r="E22" s="141">
        <v>0.87</v>
      </c>
      <c r="F22" s="141">
        <v>0.89300000000000002</v>
      </c>
      <c r="G22" s="142">
        <v>0.9</v>
      </c>
      <c r="H22" s="141" t="s">
        <v>145</v>
      </c>
      <c r="I22" s="143"/>
      <c r="J22" s="142">
        <v>0.9</v>
      </c>
      <c r="K22" s="139"/>
      <c r="L22" s="21"/>
      <c r="M22" s="21"/>
      <c r="N22" s="21"/>
      <c r="O22" s="21"/>
      <c r="P22" s="21"/>
    </row>
    <row r="23" spans="2:16" ht="15" customHeight="1" x14ac:dyDescent="0.25">
      <c r="B23" s="139"/>
      <c r="C23" s="140" t="s">
        <v>202</v>
      </c>
      <c r="D23" s="141">
        <v>0.84299999999999997</v>
      </c>
      <c r="E23" s="141">
        <v>0.89200000000000002</v>
      </c>
      <c r="F23" s="141">
        <v>0.93200000000000005</v>
      </c>
      <c r="G23" s="142">
        <v>0.90100000000000002</v>
      </c>
      <c r="H23" s="141" t="s">
        <v>145</v>
      </c>
      <c r="I23" s="143"/>
      <c r="J23" s="142">
        <v>0.90100000000000002</v>
      </c>
      <c r="K23" s="139"/>
      <c r="L23" s="21"/>
      <c r="M23" s="21"/>
      <c r="N23" s="21"/>
      <c r="O23" s="21"/>
      <c r="P23" s="21"/>
    </row>
    <row r="24" spans="2:16" ht="15" customHeight="1" x14ac:dyDescent="0.25">
      <c r="B24" s="139"/>
      <c r="C24" s="140" t="s">
        <v>203</v>
      </c>
      <c r="D24" s="141">
        <v>0.90400000000000003</v>
      </c>
      <c r="E24" s="141">
        <v>0.87</v>
      </c>
      <c r="F24" s="141">
        <v>0.93</v>
      </c>
      <c r="G24" s="142">
        <v>0.92</v>
      </c>
      <c r="H24" s="141" t="s">
        <v>145</v>
      </c>
      <c r="I24" s="143"/>
      <c r="J24" s="142">
        <v>0.92</v>
      </c>
      <c r="K24" s="139"/>
      <c r="L24" s="21"/>
      <c r="M24" s="21"/>
      <c r="N24" s="21"/>
      <c r="O24" s="21"/>
      <c r="P24" s="21"/>
    </row>
    <row r="25" spans="2:16" ht="15" customHeight="1" x14ac:dyDescent="0.25">
      <c r="B25" s="139"/>
      <c r="C25" s="140" t="s">
        <v>204</v>
      </c>
      <c r="D25" s="141">
        <v>0.92200000000000004</v>
      </c>
      <c r="E25" s="141">
        <v>0.92800000000000005</v>
      </c>
      <c r="F25" s="141">
        <v>0.94099999999999995</v>
      </c>
      <c r="G25" s="142">
        <v>0.94199999999999995</v>
      </c>
      <c r="H25" s="141" t="s">
        <v>145</v>
      </c>
      <c r="I25" s="143"/>
      <c r="J25" s="142">
        <v>0.94199999999999995</v>
      </c>
      <c r="K25" s="139"/>
      <c r="L25" s="21"/>
      <c r="M25" s="21"/>
      <c r="N25" s="21"/>
      <c r="O25" s="21"/>
      <c r="P25" s="21"/>
    </row>
    <row r="26" spans="2:16" ht="15" customHeight="1" x14ac:dyDescent="0.25">
      <c r="B26" s="139"/>
      <c r="C26" s="140" t="s">
        <v>205</v>
      </c>
      <c r="D26" s="141">
        <v>0.93100000000000005</v>
      </c>
      <c r="E26" s="141">
        <v>0.59199999999999997</v>
      </c>
      <c r="F26" s="141">
        <v>0.86399999999999999</v>
      </c>
      <c r="G26" s="142">
        <v>0.92200000000000004</v>
      </c>
      <c r="H26" s="141" t="s">
        <v>145</v>
      </c>
      <c r="I26" s="143"/>
      <c r="J26" s="142">
        <v>0.92200000000000004</v>
      </c>
      <c r="K26" s="139"/>
      <c r="L26" s="21"/>
      <c r="M26" s="21"/>
      <c r="N26" s="21"/>
      <c r="O26" s="21"/>
      <c r="P26" s="21"/>
    </row>
    <row r="27" spans="2:16" ht="15" customHeight="1" x14ac:dyDescent="0.25">
      <c r="B27" s="139"/>
      <c r="C27" s="140" t="s">
        <v>206</v>
      </c>
      <c r="D27" s="141">
        <v>0.94099999999999995</v>
      </c>
      <c r="E27" s="141">
        <v>0.90600000000000003</v>
      </c>
      <c r="F27" s="141">
        <v>0.93300000000000005</v>
      </c>
      <c r="G27" s="142">
        <v>0.93400000000000005</v>
      </c>
      <c r="H27" s="141" t="s">
        <v>145</v>
      </c>
      <c r="I27" s="143"/>
      <c r="J27" s="142">
        <v>0.93400000000000005</v>
      </c>
      <c r="K27" s="139"/>
      <c r="L27" s="21"/>
      <c r="M27" s="21"/>
      <c r="N27" s="21"/>
      <c r="O27" s="21"/>
      <c r="P27" s="21"/>
    </row>
    <row r="28" spans="2:16" ht="15" customHeight="1" x14ac:dyDescent="0.25">
      <c r="B28" s="139"/>
      <c r="C28" s="140" t="s">
        <v>207</v>
      </c>
      <c r="D28" s="141">
        <v>0.97099999999999997</v>
      </c>
      <c r="E28" s="141">
        <v>0.96499999999999997</v>
      </c>
      <c r="F28" s="141">
        <v>0.96099999999999997</v>
      </c>
      <c r="G28" s="142">
        <v>0.97</v>
      </c>
      <c r="H28" s="141" t="s">
        <v>145</v>
      </c>
      <c r="I28" s="143"/>
      <c r="J28" s="142">
        <v>0.97</v>
      </c>
      <c r="K28" s="139"/>
      <c r="L28" s="21"/>
      <c r="M28" s="21"/>
      <c r="N28" s="21"/>
      <c r="O28" s="21"/>
      <c r="P28" s="21"/>
    </row>
    <row r="29" spans="2:16" ht="15" customHeight="1" x14ac:dyDescent="0.25">
      <c r="B29" s="139"/>
      <c r="C29" s="140" t="s">
        <v>208</v>
      </c>
      <c r="D29" s="141">
        <v>0.97599999999999998</v>
      </c>
      <c r="E29" s="141">
        <v>0.96</v>
      </c>
      <c r="F29" s="141">
        <v>0.97699999999999998</v>
      </c>
      <c r="G29" s="142">
        <v>0.96599999999999997</v>
      </c>
      <c r="H29" s="141" t="s">
        <v>145</v>
      </c>
      <c r="I29" s="143"/>
      <c r="J29" s="142">
        <v>0.96599999999999997</v>
      </c>
      <c r="K29" s="139"/>
      <c r="L29" s="21"/>
      <c r="M29" s="21"/>
      <c r="N29" s="21"/>
      <c r="O29" s="21"/>
      <c r="P29" s="21"/>
    </row>
    <row r="30" spans="2:16" ht="15" customHeight="1" x14ac:dyDescent="0.25">
      <c r="B30" s="139"/>
      <c r="C30" s="140" t="s">
        <v>209</v>
      </c>
      <c r="D30" s="141">
        <v>0.92900000000000005</v>
      </c>
      <c r="E30" s="141">
        <v>0.84199999999999997</v>
      </c>
      <c r="F30" s="141">
        <v>0.84699999999999998</v>
      </c>
      <c r="G30" s="142">
        <v>0.89200000000000002</v>
      </c>
      <c r="H30" s="141" t="s">
        <v>145</v>
      </c>
      <c r="I30" s="143"/>
      <c r="J30" s="141">
        <v>0.89200000000000002</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4"/>
  </sheetPr>
  <dimension ref="B1:P37"/>
  <sheetViews>
    <sheetView showGridLines="0" topLeftCell="A6" zoomScale="70" zoomScaleNormal="70" workbookViewId="0">
      <selection activeCell="D9" sqref="D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264</v>
      </c>
      <c r="C2" s="197" t="s">
        <v>265</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179</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v>0.77500000000000002</v>
      </c>
      <c r="E9" s="136">
        <v>0.79400000000000004</v>
      </c>
      <c r="F9" s="136">
        <v>0.78800000000000003</v>
      </c>
      <c r="G9" s="137">
        <v>0.78500000000000003</v>
      </c>
      <c r="H9" s="136">
        <v>0.77300000000000002</v>
      </c>
      <c r="I9" s="138"/>
      <c r="J9" s="137">
        <v>0.77900000000000003</v>
      </c>
      <c r="K9" s="129"/>
      <c r="L9" s="25"/>
      <c r="M9" s="25"/>
      <c r="N9" s="25"/>
      <c r="O9" s="25"/>
      <c r="P9" s="25"/>
    </row>
    <row r="10" spans="2:16" ht="15" customHeight="1" x14ac:dyDescent="0.25">
      <c r="B10" s="139"/>
      <c r="C10" s="140" t="s">
        <v>189</v>
      </c>
      <c r="D10" s="141">
        <v>0.77200000000000002</v>
      </c>
      <c r="E10" s="141">
        <v>0.78700000000000003</v>
      </c>
      <c r="F10" s="141">
        <v>0.77</v>
      </c>
      <c r="G10" s="142">
        <v>0.79100000000000004</v>
      </c>
      <c r="H10" s="141">
        <v>0.77500000000000002</v>
      </c>
      <c r="I10" s="143"/>
      <c r="J10" s="142">
        <v>0.78300000000000003</v>
      </c>
      <c r="K10" s="139"/>
      <c r="L10" s="21"/>
      <c r="M10" s="21"/>
      <c r="N10" s="21"/>
      <c r="O10" s="21"/>
      <c r="P10" s="21"/>
    </row>
    <row r="11" spans="2:16" ht="15" customHeight="1" x14ac:dyDescent="0.25">
      <c r="B11" s="139"/>
      <c r="C11" s="140" t="s">
        <v>190</v>
      </c>
      <c r="D11" s="141">
        <v>0.79100000000000004</v>
      </c>
      <c r="E11" s="141">
        <v>0.76800000000000002</v>
      </c>
      <c r="F11" s="141">
        <v>0.79100000000000004</v>
      </c>
      <c r="G11" s="142">
        <v>0.80200000000000005</v>
      </c>
      <c r="H11" s="141">
        <v>0.78</v>
      </c>
      <c r="I11" s="143"/>
      <c r="J11" s="142">
        <v>0.79</v>
      </c>
      <c r="K11" s="139"/>
      <c r="L11" s="21"/>
      <c r="M11" s="21"/>
      <c r="N11" s="21"/>
      <c r="O11" s="21"/>
      <c r="P11" s="21"/>
    </row>
    <row r="12" spans="2:16" ht="15" customHeight="1" x14ac:dyDescent="0.25">
      <c r="B12" s="139"/>
      <c r="C12" s="140" t="s">
        <v>191</v>
      </c>
      <c r="D12" s="141">
        <v>0.75900000000000001</v>
      </c>
      <c r="E12" s="141">
        <v>0.86399999999999999</v>
      </c>
      <c r="F12" s="141">
        <v>0.84799999999999998</v>
      </c>
      <c r="G12" s="142">
        <v>0.81</v>
      </c>
      <c r="H12" s="141">
        <v>0.80500000000000005</v>
      </c>
      <c r="I12" s="143"/>
      <c r="J12" s="142">
        <v>0.80800000000000005</v>
      </c>
      <c r="K12" s="139"/>
      <c r="L12" s="21"/>
      <c r="M12" s="21"/>
      <c r="N12" s="21"/>
      <c r="O12" s="21"/>
      <c r="P12" s="21"/>
    </row>
    <row r="13" spans="2:16" ht="15" customHeight="1" x14ac:dyDescent="0.25">
      <c r="B13" s="139"/>
      <c r="C13" s="140" t="s">
        <v>192</v>
      </c>
      <c r="D13" s="141">
        <v>0.81399999999999995</v>
      </c>
      <c r="E13" s="141">
        <v>0.79800000000000004</v>
      </c>
      <c r="F13" s="141">
        <v>0.76200000000000001</v>
      </c>
      <c r="G13" s="142">
        <v>0.78100000000000003</v>
      </c>
      <c r="H13" s="141">
        <v>0.77800000000000002</v>
      </c>
      <c r="I13" s="143"/>
      <c r="J13" s="142">
        <v>0.78</v>
      </c>
      <c r="K13" s="139"/>
      <c r="L13" s="21"/>
      <c r="M13" s="21"/>
      <c r="N13" s="21"/>
      <c r="O13" s="21"/>
      <c r="P13" s="21"/>
    </row>
    <row r="14" spans="2:16" ht="15" customHeight="1" x14ac:dyDescent="0.25">
      <c r="B14" s="139"/>
      <c r="C14" s="140" t="s">
        <v>193</v>
      </c>
      <c r="D14" s="141">
        <v>0.73</v>
      </c>
      <c r="E14" s="141">
        <v>0.79500000000000004</v>
      </c>
      <c r="F14" s="141">
        <v>0.8</v>
      </c>
      <c r="G14" s="142">
        <v>0.76900000000000002</v>
      </c>
      <c r="H14" s="141">
        <v>0.753</v>
      </c>
      <c r="I14" s="143"/>
      <c r="J14" s="142">
        <v>0.76100000000000001</v>
      </c>
      <c r="K14" s="139"/>
      <c r="L14" s="21"/>
      <c r="M14" s="21"/>
      <c r="N14" s="21"/>
      <c r="O14" s="21"/>
      <c r="P14" s="21"/>
    </row>
    <row r="15" spans="2:16" ht="15" customHeight="1" x14ac:dyDescent="0.25">
      <c r="B15" s="139"/>
      <c r="C15" s="140" t="s">
        <v>194</v>
      </c>
      <c r="D15" s="141">
        <v>0.78200000000000003</v>
      </c>
      <c r="E15" s="141">
        <v>0.82399999999999995</v>
      </c>
      <c r="F15" s="141">
        <v>0.82399999999999995</v>
      </c>
      <c r="G15" s="142">
        <v>0.81699999999999995</v>
      </c>
      <c r="H15" s="141">
        <v>0.77700000000000002</v>
      </c>
      <c r="I15" s="143"/>
      <c r="J15" s="142">
        <v>0.79500000000000004</v>
      </c>
      <c r="K15" s="139"/>
      <c r="L15" s="21"/>
      <c r="M15" s="21"/>
      <c r="N15" s="21"/>
      <c r="O15" s="21"/>
      <c r="P15" s="21"/>
    </row>
    <row r="16" spans="2:16" ht="15" customHeight="1" x14ac:dyDescent="0.25">
      <c r="B16" s="139"/>
      <c r="C16" s="140" t="s">
        <v>195</v>
      </c>
      <c r="D16" s="141">
        <v>0.77</v>
      </c>
      <c r="E16" s="141">
        <v>0.754</v>
      </c>
      <c r="F16" s="141">
        <v>0.77800000000000002</v>
      </c>
      <c r="G16" s="142">
        <v>0.71099999999999997</v>
      </c>
      <c r="H16" s="141">
        <v>0.752</v>
      </c>
      <c r="I16" s="143"/>
      <c r="J16" s="142">
        <v>0.73</v>
      </c>
      <c r="K16" s="139"/>
      <c r="L16" s="21"/>
      <c r="M16" s="21"/>
      <c r="N16" s="21"/>
      <c r="O16" s="21"/>
      <c r="P16" s="21"/>
    </row>
    <row r="17" spans="2:16" ht="15" customHeight="1" x14ac:dyDescent="0.25">
      <c r="B17" s="139"/>
      <c r="C17" s="140" t="s">
        <v>196</v>
      </c>
      <c r="D17" s="141">
        <v>0.751</v>
      </c>
      <c r="E17" s="141">
        <v>0.73799999999999999</v>
      </c>
      <c r="F17" s="141">
        <v>0.74199999999999999</v>
      </c>
      <c r="G17" s="142">
        <v>0.78300000000000003</v>
      </c>
      <c r="H17" s="141">
        <v>0.74399999999999999</v>
      </c>
      <c r="I17" s="143"/>
      <c r="J17" s="142">
        <v>0.76300000000000001</v>
      </c>
      <c r="K17" s="139"/>
      <c r="L17" s="21"/>
      <c r="M17" s="21"/>
      <c r="N17" s="21"/>
      <c r="O17" s="21"/>
      <c r="P17" s="21"/>
    </row>
    <row r="18" spans="2:16" ht="15" customHeight="1" x14ac:dyDescent="0.25">
      <c r="B18" s="139"/>
      <c r="C18" s="140" t="s">
        <v>197</v>
      </c>
      <c r="D18" s="141">
        <v>0.74099999999999999</v>
      </c>
      <c r="E18" s="141">
        <v>0.78600000000000003</v>
      </c>
      <c r="F18" s="141">
        <v>0.74199999999999999</v>
      </c>
      <c r="G18" s="142">
        <v>0.77200000000000002</v>
      </c>
      <c r="H18" s="141">
        <v>0.752</v>
      </c>
      <c r="I18" s="143"/>
      <c r="J18" s="142">
        <v>0.76300000000000001</v>
      </c>
      <c r="K18" s="139"/>
      <c r="L18" s="21"/>
      <c r="M18" s="21"/>
      <c r="N18" s="21"/>
      <c r="O18" s="21"/>
      <c r="P18" s="21"/>
    </row>
    <row r="19" spans="2:16" ht="15" customHeight="1" x14ac:dyDescent="0.25">
      <c r="B19" s="139"/>
      <c r="C19" s="140" t="s">
        <v>198</v>
      </c>
      <c r="D19" s="141">
        <v>0.70699999999999996</v>
      </c>
      <c r="E19" s="141">
        <v>0.78200000000000003</v>
      </c>
      <c r="F19" s="141">
        <v>0.76500000000000001</v>
      </c>
      <c r="G19" s="142">
        <v>0.77600000000000002</v>
      </c>
      <c r="H19" s="141">
        <v>0.78300000000000003</v>
      </c>
      <c r="I19" s="143"/>
      <c r="J19" s="142">
        <v>0.78</v>
      </c>
      <c r="K19" s="139"/>
      <c r="L19" s="21"/>
      <c r="M19" s="21"/>
      <c r="N19" s="21"/>
      <c r="O19" s="21"/>
      <c r="P19" s="21"/>
    </row>
    <row r="20" spans="2:16" ht="15" customHeight="1" x14ac:dyDescent="0.25">
      <c r="B20" s="139"/>
      <c r="C20" s="140" t="s">
        <v>199</v>
      </c>
      <c r="D20" s="141">
        <v>0.78300000000000003</v>
      </c>
      <c r="E20" s="141">
        <v>0.79700000000000004</v>
      </c>
      <c r="F20" s="141">
        <v>0.80200000000000005</v>
      </c>
      <c r="G20" s="142">
        <v>0.8</v>
      </c>
      <c r="H20" s="141">
        <v>0.80100000000000005</v>
      </c>
      <c r="I20" s="143"/>
      <c r="J20" s="142">
        <v>0.80100000000000005</v>
      </c>
      <c r="K20" s="139"/>
      <c r="L20" s="21"/>
      <c r="M20" s="21"/>
      <c r="N20" s="21"/>
      <c r="O20" s="21"/>
      <c r="P20" s="21"/>
    </row>
    <row r="21" spans="2:16" ht="15" customHeight="1" x14ac:dyDescent="0.25">
      <c r="B21" s="139"/>
      <c r="C21" s="140" t="s">
        <v>200</v>
      </c>
      <c r="D21" s="141">
        <v>0.80500000000000005</v>
      </c>
      <c r="E21" s="141">
        <v>0.78300000000000003</v>
      </c>
      <c r="F21" s="141">
        <v>0.74099999999999999</v>
      </c>
      <c r="G21" s="142">
        <v>0.78200000000000003</v>
      </c>
      <c r="H21" s="141">
        <v>0.755</v>
      </c>
      <c r="I21" s="143"/>
      <c r="J21" s="142">
        <v>0.76800000000000002</v>
      </c>
      <c r="K21" s="139"/>
      <c r="L21" s="21"/>
      <c r="M21" s="21"/>
      <c r="N21" s="21"/>
      <c r="O21" s="21"/>
      <c r="P21" s="21"/>
    </row>
    <row r="22" spans="2:16" ht="15" customHeight="1" x14ac:dyDescent="0.25">
      <c r="B22" s="139"/>
      <c r="C22" s="140" t="s">
        <v>201</v>
      </c>
      <c r="D22" s="141">
        <v>0.79900000000000004</v>
      </c>
      <c r="E22" s="141">
        <v>0.88700000000000001</v>
      </c>
      <c r="F22" s="141">
        <v>0.84599999999999997</v>
      </c>
      <c r="G22" s="142">
        <v>0.84599999999999997</v>
      </c>
      <c r="H22" s="141">
        <v>0.80600000000000005</v>
      </c>
      <c r="I22" s="143"/>
      <c r="J22" s="142">
        <v>0.82599999999999996</v>
      </c>
      <c r="K22" s="139"/>
      <c r="L22" s="21"/>
      <c r="M22" s="21"/>
      <c r="N22" s="21"/>
      <c r="O22" s="21"/>
      <c r="P22" s="21"/>
    </row>
    <row r="23" spans="2:16" ht="15" customHeight="1" x14ac:dyDescent="0.25">
      <c r="B23" s="139"/>
      <c r="C23" s="140" t="s">
        <v>202</v>
      </c>
      <c r="D23" s="141">
        <v>0.74099999999999999</v>
      </c>
      <c r="E23" s="141">
        <v>0.69099999999999995</v>
      </c>
      <c r="F23" s="141">
        <v>0.73699999999999999</v>
      </c>
      <c r="G23" s="142">
        <v>0.747</v>
      </c>
      <c r="H23" s="141">
        <v>0.76900000000000002</v>
      </c>
      <c r="I23" s="143"/>
      <c r="J23" s="142">
        <v>0.75800000000000001</v>
      </c>
      <c r="K23" s="139"/>
      <c r="L23" s="21"/>
      <c r="M23" s="21"/>
      <c r="N23" s="21"/>
      <c r="O23" s="21"/>
      <c r="P23" s="21"/>
    </row>
    <row r="24" spans="2:16" ht="15" customHeight="1" x14ac:dyDescent="0.25">
      <c r="B24" s="139"/>
      <c r="C24" s="140" t="s">
        <v>203</v>
      </c>
      <c r="D24" s="141">
        <v>0.80600000000000005</v>
      </c>
      <c r="E24" s="141">
        <v>0.80100000000000005</v>
      </c>
      <c r="F24" s="141">
        <v>0.751</v>
      </c>
      <c r="G24" s="142">
        <v>0.753</v>
      </c>
      <c r="H24" s="141">
        <v>0.754</v>
      </c>
      <c r="I24" s="143"/>
      <c r="J24" s="142">
        <v>0.754</v>
      </c>
      <c r="K24" s="139"/>
      <c r="L24" s="21"/>
      <c r="M24" s="21"/>
      <c r="N24" s="21"/>
      <c r="O24" s="21"/>
      <c r="P24" s="21"/>
    </row>
    <row r="25" spans="2:16" ht="15" customHeight="1" x14ac:dyDescent="0.25">
      <c r="B25" s="139"/>
      <c r="C25" s="140" t="s">
        <v>204</v>
      </c>
      <c r="D25" s="141">
        <v>0.79500000000000004</v>
      </c>
      <c r="E25" s="141">
        <v>0.78500000000000003</v>
      </c>
      <c r="F25" s="141">
        <v>0.83199999999999996</v>
      </c>
      <c r="G25" s="142">
        <v>0.76400000000000001</v>
      </c>
      <c r="H25" s="141">
        <v>0.78800000000000003</v>
      </c>
      <c r="I25" s="143"/>
      <c r="J25" s="142">
        <v>0.77700000000000002</v>
      </c>
      <c r="K25" s="139"/>
      <c r="L25" s="21"/>
      <c r="M25" s="21"/>
      <c r="N25" s="21"/>
      <c r="O25" s="21"/>
      <c r="P25" s="21"/>
    </row>
    <row r="26" spans="2:16" ht="15" customHeight="1" x14ac:dyDescent="0.25">
      <c r="B26" s="139"/>
      <c r="C26" s="140" t="s">
        <v>205</v>
      </c>
      <c r="D26" s="141">
        <v>0.76900000000000002</v>
      </c>
      <c r="E26" s="141">
        <v>0.78</v>
      </c>
      <c r="F26" s="141">
        <v>0.79800000000000004</v>
      </c>
      <c r="G26" s="142">
        <v>0.80100000000000005</v>
      </c>
      <c r="H26" s="141">
        <v>0.77</v>
      </c>
      <c r="I26" s="143"/>
      <c r="J26" s="142">
        <v>0.78500000000000003</v>
      </c>
      <c r="K26" s="139"/>
      <c r="L26" s="21"/>
      <c r="M26" s="21"/>
      <c r="N26" s="21"/>
      <c r="O26" s="21"/>
      <c r="P26" s="21"/>
    </row>
    <row r="27" spans="2:16" ht="15" customHeight="1" x14ac:dyDescent="0.25">
      <c r="B27" s="139"/>
      <c r="C27" s="140" t="s">
        <v>206</v>
      </c>
      <c r="D27" s="141">
        <v>0.77900000000000003</v>
      </c>
      <c r="E27" s="141">
        <v>0.83099999999999996</v>
      </c>
      <c r="F27" s="141">
        <v>0.81499999999999995</v>
      </c>
      <c r="G27" s="142">
        <v>0.80600000000000005</v>
      </c>
      <c r="H27" s="141">
        <v>0.81200000000000006</v>
      </c>
      <c r="I27" s="143"/>
      <c r="J27" s="142">
        <v>0.80900000000000005</v>
      </c>
      <c r="K27" s="139"/>
      <c r="L27" s="21"/>
      <c r="M27" s="21"/>
      <c r="N27" s="21"/>
      <c r="O27" s="21"/>
      <c r="P27" s="21"/>
    </row>
    <row r="28" spans="2:16" ht="15" customHeight="1" x14ac:dyDescent="0.25">
      <c r="B28" s="139"/>
      <c r="C28" s="140" t="s">
        <v>207</v>
      </c>
      <c r="D28" s="141">
        <v>0.81599999999999995</v>
      </c>
      <c r="E28" s="141">
        <v>0.79600000000000004</v>
      </c>
      <c r="F28" s="141">
        <v>0.80100000000000005</v>
      </c>
      <c r="G28" s="142">
        <v>0.81699999999999995</v>
      </c>
      <c r="H28" s="141">
        <v>0.77300000000000002</v>
      </c>
      <c r="I28" s="143"/>
      <c r="J28" s="142">
        <v>0.79400000000000004</v>
      </c>
      <c r="K28" s="139"/>
      <c r="L28" s="21"/>
      <c r="M28" s="21"/>
      <c r="N28" s="21"/>
      <c r="O28" s="21"/>
      <c r="P28" s="21"/>
    </row>
    <row r="29" spans="2:16" ht="15" customHeight="1" x14ac:dyDescent="0.25">
      <c r="B29" s="139"/>
      <c r="C29" s="140" t="s">
        <v>208</v>
      </c>
      <c r="D29" s="141">
        <v>0.81599999999999995</v>
      </c>
      <c r="E29" s="141">
        <v>0.77800000000000002</v>
      </c>
      <c r="F29" s="141">
        <v>0.77800000000000002</v>
      </c>
      <c r="G29" s="142">
        <v>0.79300000000000004</v>
      </c>
      <c r="H29" s="141">
        <v>0.78300000000000003</v>
      </c>
      <c r="I29" s="143"/>
      <c r="J29" s="142">
        <v>0.78700000000000003</v>
      </c>
      <c r="K29" s="139"/>
      <c r="L29" s="21"/>
      <c r="M29" s="21"/>
      <c r="N29" s="21"/>
      <c r="O29" s="21"/>
      <c r="P29" s="21"/>
    </row>
    <row r="30" spans="2:16" ht="15" customHeight="1" x14ac:dyDescent="0.25">
      <c r="B30" s="139"/>
      <c r="C30" s="140" t="s">
        <v>209</v>
      </c>
      <c r="D30" s="141">
        <v>0.68799999999999994</v>
      </c>
      <c r="E30" s="141">
        <v>0.80400000000000005</v>
      </c>
      <c r="F30" s="141">
        <v>0.76400000000000001</v>
      </c>
      <c r="G30" s="142">
        <v>0.70699999999999996</v>
      </c>
      <c r="H30" s="141">
        <v>0.72899999999999998</v>
      </c>
      <c r="I30" s="143"/>
      <c r="J30" s="141">
        <v>0.71799999999999997</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4"/>
  </sheetPr>
  <dimension ref="B1:P37"/>
  <sheetViews>
    <sheetView showGridLines="0" topLeftCell="A6" zoomScale="70" zoomScaleNormal="70" workbookViewId="0">
      <selection activeCell="D9" sqref="D9:G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266</v>
      </c>
      <c r="C2" s="197" t="s">
        <v>267</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268</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v>0.75700000000000001</v>
      </c>
      <c r="E9" s="136">
        <v>0.77300000000000002</v>
      </c>
      <c r="F9" s="136">
        <v>0.76500000000000001</v>
      </c>
      <c r="G9" s="137">
        <v>0.77200000000000002</v>
      </c>
      <c r="H9" s="136" t="s">
        <v>145</v>
      </c>
      <c r="I9" s="138"/>
      <c r="J9" s="137" t="s">
        <v>145</v>
      </c>
      <c r="K9" s="129"/>
      <c r="L9" s="25"/>
      <c r="M9" s="25"/>
      <c r="N9" s="25"/>
      <c r="O9" s="25"/>
      <c r="P9" s="25"/>
    </row>
    <row r="10" spans="2:16" ht="15" customHeight="1" x14ac:dyDescent="0.25">
      <c r="B10" s="139"/>
      <c r="C10" s="140" t="s">
        <v>189</v>
      </c>
      <c r="D10" s="141">
        <v>0.57299999999999995</v>
      </c>
      <c r="E10" s="141">
        <v>0.69</v>
      </c>
      <c r="F10" s="141">
        <v>0.67400000000000004</v>
      </c>
      <c r="G10" s="142">
        <v>0.75700000000000001</v>
      </c>
      <c r="H10" s="141" t="s">
        <v>145</v>
      </c>
      <c r="I10" s="143"/>
      <c r="J10" s="142" t="s">
        <v>145</v>
      </c>
      <c r="K10" s="139"/>
      <c r="L10" s="21"/>
      <c r="M10" s="21"/>
      <c r="N10" s="21"/>
      <c r="O10" s="21"/>
      <c r="P10" s="21"/>
    </row>
    <row r="11" spans="2:16" ht="15" customHeight="1" x14ac:dyDescent="0.25">
      <c r="B11" s="139"/>
      <c r="C11" s="140" t="s">
        <v>190</v>
      </c>
      <c r="D11" s="141">
        <v>0.70799999999999996</v>
      </c>
      <c r="E11" s="141">
        <v>0.81200000000000006</v>
      </c>
      <c r="F11" s="141">
        <v>0.84</v>
      </c>
      <c r="G11" s="142">
        <v>0.87</v>
      </c>
      <c r="H11" s="141" t="s">
        <v>145</v>
      </c>
      <c r="I11" s="143"/>
      <c r="J11" s="142" t="s">
        <v>145</v>
      </c>
      <c r="K11" s="139"/>
      <c r="L11" s="21"/>
      <c r="M11" s="21"/>
      <c r="N11" s="21"/>
      <c r="O11" s="21"/>
      <c r="P11" s="21"/>
    </row>
    <row r="12" spans="2:16" ht="15" customHeight="1" x14ac:dyDescent="0.25">
      <c r="B12" s="139"/>
      <c r="C12" s="140" t="s">
        <v>191</v>
      </c>
      <c r="D12" s="141">
        <v>0.77700000000000002</v>
      </c>
      <c r="E12" s="141">
        <v>0.83899999999999997</v>
      </c>
      <c r="F12" s="141">
        <v>0.81699999999999995</v>
      </c>
      <c r="G12" s="142">
        <v>0.84599999999999997</v>
      </c>
      <c r="H12" s="141" t="s">
        <v>145</v>
      </c>
      <c r="I12" s="143"/>
      <c r="J12" s="142" t="s">
        <v>145</v>
      </c>
      <c r="K12" s="139"/>
      <c r="L12" s="21"/>
      <c r="M12" s="21"/>
      <c r="N12" s="21"/>
      <c r="O12" s="21"/>
      <c r="P12" s="21"/>
    </row>
    <row r="13" spans="2:16" ht="15" customHeight="1" x14ac:dyDescent="0.25">
      <c r="B13" s="139"/>
      <c r="C13" s="140" t="s">
        <v>192</v>
      </c>
      <c r="D13" s="141">
        <v>0.78900000000000003</v>
      </c>
      <c r="E13" s="141">
        <v>0.76</v>
      </c>
      <c r="F13" s="141">
        <v>0.65600000000000003</v>
      </c>
      <c r="G13" s="142">
        <v>0.72699999999999998</v>
      </c>
      <c r="H13" s="141" t="s">
        <v>145</v>
      </c>
      <c r="I13" s="143"/>
      <c r="J13" s="142" t="s">
        <v>145</v>
      </c>
      <c r="K13" s="139"/>
      <c r="L13" s="21"/>
      <c r="M13" s="21"/>
      <c r="N13" s="21"/>
      <c r="O13" s="21"/>
      <c r="P13" s="21"/>
    </row>
    <row r="14" spans="2:16" ht="15" customHeight="1" x14ac:dyDescent="0.25">
      <c r="B14" s="139"/>
      <c r="C14" s="140" t="s">
        <v>193</v>
      </c>
      <c r="D14" s="141">
        <v>0.66400000000000003</v>
      </c>
      <c r="E14" s="141">
        <v>0.72699999999999998</v>
      </c>
      <c r="F14" s="141">
        <v>0.77600000000000002</v>
      </c>
      <c r="G14" s="142">
        <v>0.75800000000000001</v>
      </c>
      <c r="H14" s="141" t="s">
        <v>145</v>
      </c>
      <c r="I14" s="143"/>
      <c r="J14" s="142" t="s">
        <v>145</v>
      </c>
      <c r="K14" s="139"/>
      <c r="L14" s="21"/>
      <c r="M14" s="21"/>
      <c r="N14" s="21"/>
      <c r="O14" s="21"/>
      <c r="P14" s="21"/>
    </row>
    <row r="15" spans="2:16" ht="15" customHeight="1" x14ac:dyDescent="0.25">
      <c r="B15" s="139"/>
      <c r="C15" s="140" t="s">
        <v>194</v>
      </c>
      <c r="D15" s="141">
        <v>0.70899999999999996</v>
      </c>
      <c r="E15" s="141">
        <v>0.81299999999999994</v>
      </c>
      <c r="F15" s="141">
        <v>0.8</v>
      </c>
      <c r="G15" s="142">
        <v>0.77600000000000002</v>
      </c>
      <c r="H15" s="141" t="s">
        <v>145</v>
      </c>
      <c r="I15" s="143"/>
      <c r="J15" s="142" t="s">
        <v>145</v>
      </c>
      <c r="K15" s="139"/>
      <c r="L15" s="21"/>
      <c r="M15" s="21"/>
      <c r="N15" s="21"/>
      <c r="O15" s="21"/>
      <c r="P15" s="21"/>
    </row>
    <row r="16" spans="2:16" ht="15" customHeight="1" x14ac:dyDescent="0.25">
      <c r="B16" s="139"/>
      <c r="C16" s="140" t="s">
        <v>195</v>
      </c>
      <c r="D16" s="141">
        <v>0.81</v>
      </c>
      <c r="E16" s="141">
        <v>0.69099999999999995</v>
      </c>
      <c r="F16" s="141">
        <v>0.75</v>
      </c>
      <c r="G16" s="142">
        <v>0.78600000000000003</v>
      </c>
      <c r="H16" s="141" t="s">
        <v>145</v>
      </c>
      <c r="I16" s="143"/>
      <c r="J16" s="142" t="s">
        <v>145</v>
      </c>
      <c r="K16" s="139"/>
      <c r="L16" s="21"/>
      <c r="M16" s="21"/>
      <c r="N16" s="21"/>
      <c r="O16" s="21"/>
      <c r="P16" s="21"/>
    </row>
    <row r="17" spans="2:16" ht="15" customHeight="1" x14ac:dyDescent="0.25">
      <c r="B17" s="139"/>
      <c r="C17" s="140" t="s">
        <v>196</v>
      </c>
      <c r="D17" s="141">
        <v>0.76</v>
      </c>
      <c r="E17" s="141">
        <v>0.79700000000000004</v>
      </c>
      <c r="F17" s="141">
        <v>0.64400000000000002</v>
      </c>
      <c r="G17" s="142">
        <v>0.68400000000000005</v>
      </c>
      <c r="H17" s="141" t="s">
        <v>145</v>
      </c>
      <c r="I17" s="143"/>
      <c r="J17" s="142" t="s">
        <v>145</v>
      </c>
      <c r="K17" s="139"/>
      <c r="L17" s="21"/>
      <c r="M17" s="21"/>
      <c r="N17" s="21"/>
      <c r="O17" s="21"/>
      <c r="P17" s="21"/>
    </row>
    <row r="18" spans="2:16" ht="15" customHeight="1" x14ac:dyDescent="0.25">
      <c r="B18" s="139"/>
      <c r="C18" s="140" t="s">
        <v>197</v>
      </c>
      <c r="D18" s="141">
        <v>0.72699999999999998</v>
      </c>
      <c r="E18" s="141">
        <v>0.82</v>
      </c>
      <c r="F18" s="141">
        <v>0.72899999999999998</v>
      </c>
      <c r="G18" s="142">
        <v>0.70599999999999996</v>
      </c>
      <c r="H18" s="141" t="s">
        <v>145</v>
      </c>
      <c r="I18" s="143"/>
      <c r="J18" s="142" t="s">
        <v>145</v>
      </c>
      <c r="K18" s="139"/>
      <c r="L18" s="21"/>
      <c r="M18" s="21"/>
      <c r="N18" s="21"/>
      <c r="O18" s="21"/>
      <c r="P18" s="21"/>
    </row>
    <row r="19" spans="2:16" ht="15" customHeight="1" x14ac:dyDescent="0.25">
      <c r="B19" s="139"/>
      <c r="C19" s="140" t="s">
        <v>198</v>
      </c>
      <c r="D19" s="141">
        <v>0.54500000000000004</v>
      </c>
      <c r="E19" s="141">
        <v>0.71299999999999997</v>
      </c>
      <c r="F19" s="141">
        <v>0.72</v>
      </c>
      <c r="G19" s="142">
        <v>0.76400000000000001</v>
      </c>
      <c r="H19" s="141" t="s">
        <v>145</v>
      </c>
      <c r="I19" s="143"/>
      <c r="J19" s="142" t="s">
        <v>145</v>
      </c>
      <c r="K19" s="139"/>
      <c r="L19" s="21"/>
      <c r="M19" s="21"/>
      <c r="N19" s="21"/>
      <c r="O19" s="21"/>
      <c r="P19" s="21"/>
    </row>
    <row r="20" spans="2:16" ht="15" customHeight="1" x14ac:dyDescent="0.25">
      <c r="B20" s="139"/>
      <c r="C20" s="140" t="s">
        <v>199</v>
      </c>
      <c r="D20" s="141">
        <v>0.72799999999999998</v>
      </c>
      <c r="E20" s="141">
        <v>0.69399999999999995</v>
      </c>
      <c r="F20" s="141">
        <v>0.72</v>
      </c>
      <c r="G20" s="142">
        <v>0.70599999999999996</v>
      </c>
      <c r="H20" s="141" t="s">
        <v>145</v>
      </c>
      <c r="I20" s="143"/>
      <c r="J20" s="142" t="s">
        <v>145</v>
      </c>
      <c r="K20" s="139"/>
      <c r="L20" s="21"/>
      <c r="M20" s="21"/>
      <c r="N20" s="21"/>
      <c r="O20" s="21"/>
      <c r="P20" s="21"/>
    </row>
    <row r="21" spans="2:16" ht="15" customHeight="1" x14ac:dyDescent="0.25">
      <c r="B21" s="139"/>
      <c r="C21" s="140" t="s">
        <v>200</v>
      </c>
      <c r="D21" s="141">
        <v>0.88500000000000001</v>
      </c>
      <c r="E21" s="141">
        <v>0.84199999999999997</v>
      </c>
      <c r="F21" s="141">
        <v>0.82099999999999995</v>
      </c>
      <c r="G21" s="142">
        <v>0.79500000000000004</v>
      </c>
      <c r="H21" s="141" t="s">
        <v>145</v>
      </c>
      <c r="I21" s="143"/>
      <c r="J21" s="142" t="s">
        <v>145</v>
      </c>
      <c r="K21" s="139"/>
      <c r="L21" s="21"/>
      <c r="M21" s="21"/>
      <c r="N21" s="21"/>
      <c r="O21" s="21"/>
      <c r="P21" s="21"/>
    </row>
    <row r="22" spans="2:16" ht="15" customHeight="1" x14ac:dyDescent="0.25">
      <c r="B22" s="139"/>
      <c r="C22" s="140" t="s">
        <v>201</v>
      </c>
      <c r="D22" s="141">
        <v>0.79500000000000004</v>
      </c>
      <c r="E22" s="141">
        <v>0.89300000000000002</v>
      </c>
      <c r="F22" s="141">
        <v>0.86499999999999999</v>
      </c>
      <c r="G22" s="142">
        <v>0.77300000000000002</v>
      </c>
      <c r="H22" s="141" t="s">
        <v>145</v>
      </c>
      <c r="I22" s="143"/>
      <c r="J22" s="142" t="s">
        <v>145</v>
      </c>
      <c r="K22" s="139"/>
      <c r="L22" s="21"/>
      <c r="M22" s="21"/>
      <c r="N22" s="21"/>
      <c r="O22" s="21"/>
      <c r="P22" s="21"/>
    </row>
    <row r="23" spans="2:16" ht="15" customHeight="1" x14ac:dyDescent="0.25">
      <c r="B23" s="139"/>
      <c r="C23" s="140" t="s">
        <v>202</v>
      </c>
      <c r="D23" s="141">
        <v>0.6</v>
      </c>
      <c r="E23" s="141">
        <v>0.58199999999999996</v>
      </c>
      <c r="F23" s="141">
        <v>0.57799999999999996</v>
      </c>
      <c r="G23" s="142">
        <v>0.51200000000000001</v>
      </c>
      <c r="H23" s="141" t="s">
        <v>145</v>
      </c>
      <c r="I23" s="143"/>
      <c r="J23" s="142" t="s">
        <v>145</v>
      </c>
      <c r="K23" s="139"/>
      <c r="L23" s="21"/>
      <c r="M23" s="21"/>
      <c r="N23" s="21"/>
      <c r="O23" s="21"/>
      <c r="P23" s="21"/>
    </row>
    <row r="24" spans="2:16" ht="15" customHeight="1" x14ac:dyDescent="0.25">
      <c r="B24" s="139"/>
      <c r="C24" s="140" t="s">
        <v>203</v>
      </c>
      <c r="D24" s="141">
        <v>0.76100000000000001</v>
      </c>
      <c r="E24" s="141">
        <v>0.79300000000000004</v>
      </c>
      <c r="F24" s="141">
        <v>0.68600000000000005</v>
      </c>
      <c r="G24" s="142">
        <v>0.65400000000000003</v>
      </c>
      <c r="H24" s="141" t="s">
        <v>145</v>
      </c>
      <c r="I24" s="143"/>
      <c r="J24" s="142" t="s">
        <v>145</v>
      </c>
      <c r="K24" s="139"/>
      <c r="L24" s="21"/>
      <c r="M24" s="21"/>
      <c r="N24" s="21"/>
      <c r="O24" s="21"/>
      <c r="P24" s="21"/>
    </row>
    <row r="25" spans="2:16" ht="15" customHeight="1" x14ac:dyDescent="0.25">
      <c r="B25" s="139"/>
      <c r="C25" s="140" t="s">
        <v>204</v>
      </c>
      <c r="D25" s="141">
        <v>0.72499999999999998</v>
      </c>
      <c r="E25" s="141">
        <v>0.71399999999999997</v>
      </c>
      <c r="F25" s="141">
        <v>0.623</v>
      </c>
      <c r="G25" s="142">
        <v>0.70299999999999996</v>
      </c>
      <c r="H25" s="141" t="s">
        <v>145</v>
      </c>
      <c r="I25" s="143"/>
      <c r="J25" s="142" t="s">
        <v>145</v>
      </c>
      <c r="K25" s="139"/>
      <c r="L25" s="21"/>
      <c r="M25" s="21"/>
      <c r="N25" s="21"/>
      <c r="O25" s="21"/>
      <c r="P25" s="21"/>
    </row>
    <row r="26" spans="2:16" ht="15" customHeight="1" x14ac:dyDescent="0.25">
      <c r="B26" s="139"/>
      <c r="C26" s="140" t="s">
        <v>205</v>
      </c>
      <c r="D26" s="141">
        <v>0.82199999999999995</v>
      </c>
      <c r="E26" s="141">
        <v>0.84199999999999997</v>
      </c>
      <c r="F26" s="141">
        <v>0.873</v>
      </c>
      <c r="G26" s="142">
        <v>0.83</v>
      </c>
      <c r="H26" s="141" t="s">
        <v>145</v>
      </c>
      <c r="I26" s="143"/>
      <c r="J26" s="142" t="s">
        <v>145</v>
      </c>
      <c r="K26" s="139"/>
      <c r="L26" s="21"/>
      <c r="M26" s="21"/>
      <c r="N26" s="21"/>
      <c r="O26" s="21"/>
      <c r="P26" s="21"/>
    </row>
    <row r="27" spans="2:16" ht="15" customHeight="1" x14ac:dyDescent="0.25">
      <c r="B27" s="139"/>
      <c r="C27" s="140" t="s">
        <v>206</v>
      </c>
      <c r="D27" s="141">
        <v>0.83499999999999996</v>
      </c>
      <c r="E27" s="141">
        <v>0.77500000000000002</v>
      </c>
      <c r="F27" s="141">
        <v>0.79600000000000004</v>
      </c>
      <c r="G27" s="142">
        <v>0.75600000000000001</v>
      </c>
      <c r="H27" s="141" t="s">
        <v>145</v>
      </c>
      <c r="I27" s="143"/>
      <c r="J27" s="142" t="s">
        <v>145</v>
      </c>
      <c r="K27" s="139"/>
      <c r="L27" s="21"/>
      <c r="M27" s="21"/>
      <c r="N27" s="21"/>
      <c r="O27" s="21"/>
      <c r="P27" s="21"/>
    </row>
    <row r="28" spans="2:16" ht="15" customHeight="1" x14ac:dyDescent="0.25">
      <c r="B28" s="139"/>
      <c r="C28" s="140" t="s">
        <v>207</v>
      </c>
      <c r="D28" s="141">
        <v>0.68300000000000005</v>
      </c>
      <c r="E28" s="141">
        <v>0.73699999999999999</v>
      </c>
      <c r="F28" s="141">
        <v>0.72799999999999998</v>
      </c>
      <c r="G28" s="142">
        <v>0.80300000000000005</v>
      </c>
      <c r="H28" s="141" t="s">
        <v>145</v>
      </c>
      <c r="I28" s="143"/>
      <c r="J28" s="142" t="s">
        <v>145</v>
      </c>
      <c r="K28" s="139"/>
      <c r="L28" s="21"/>
      <c r="M28" s="21"/>
      <c r="N28" s="21"/>
      <c r="O28" s="21"/>
      <c r="P28" s="21"/>
    </row>
    <row r="29" spans="2:16" ht="15" customHeight="1" x14ac:dyDescent="0.25">
      <c r="B29" s="139"/>
      <c r="C29" s="140" t="s">
        <v>208</v>
      </c>
      <c r="D29" s="141">
        <v>0.70299999999999996</v>
      </c>
      <c r="E29" s="141">
        <v>0.66700000000000004</v>
      </c>
      <c r="F29" s="141">
        <v>0.70099999999999996</v>
      </c>
      <c r="G29" s="142">
        <v>0.78</v>
      </c>
      <c r="H29" s="141" t="s">
        <v>145</v>
      </c>
      <c r="I29" s="143"/>
      <c r="J29" s="142" t="s">
        <v>145</v>
      </c>
      <c r="K29" s="139"/>
      <c r="L29" s="21"/>
      <c r="M29" s="21"/>
      <c r="N29" s="21"/>
      <c r="O29" s="21"/>
      <c r="P29" s="21"/>
    </row>
    <row r="30" spans="2:16" ht="15" customHeight="1" x14ac:dyDescent="0.25">
      <c r="B30" s="139"/>
      <c r="C30" s="140" t="s">
        <v>209</v>
      </c>
      <c r="D30" s="141">
        <v>0.73799999999999999</v>
      </c>
      <c r="E30" s="141">
        <v>0.70899999999999996</v>
      </c>
      <c r="F30" s="141">
        <v>0.72299999999999998</v>
      </c>
      <c r="G30" s="142">
        <v>0.76600000000000001</v>
      </c>
      <c r="H30" s="141" t="s">
        <v>145</v>
      </c>
      <c r="I30" s="143"/>
      <c r="J30" s="141" t="s">
        <v>145</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4"/>
  </sheetPr>
  <dimension ref="B1:P37"/>
  <sheetViews>
    <sheetView showGridLines="0" topLeftCell="A6" zoomScale="70" zoomScaleNormal="70" workbookViewId="0">
      <selection activeCell="D9" sqref="D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269</v>
      </c>
      <c r="C2" s="197" t="s">
        <v>270</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271</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293</v>
      </c>
      <c r="D9" s="136">
        <v>0.89900000000000002</v>
      </c>
      <c r="E9" s="136">
        <v>0.89900000000000002</v>
      </c>
      <c r="F9" s="136">
        <v>0.90200000000000002</v>
      </c>
      <c r="G9" s="137" t="s">
        <v>311</v>
      </c>
      <c r="H9" s="136">
        <v>0.871</v>
      </c>
      <c r="I9" s="138"/>
      <c r="J9" s="137">
        <v>0.873</v>
      </c>
      <c r="K9" s="129"/>
      <c r="L9" s="25"/>
      <c r="M9" s="25"/>
      <c r="N9" s="25"/>
      <c r="O9" s="25"/>
      <c r="P9" s="25"/>
    </row>
    <row r="10" spans="2:16" ht="15" customHeight="1" x14ac:dyDescent="0.25">
      <c r="B10" s="139"/>
      <c r="C10" s="140" t="s">
        <v>189</v>
      </c>
      <c r="D10" s="141">
        <v>0.91300000000000003</v>
      </c>
      <c r="E10" s="141">
        <v>0.88800000000000001</v>
      </c>
      <c r="F10" s="141">
        <v>0.88500000000000001</v>
      </c>
      <c r="G10" s="142">
        <v>0.90300000000000002</v>
      </c>
      <c r="H10" s="141">
        <v>0.90500000000000003</v>
      </c>
      <c r="I10" s="143"/>
      <c r="J10" s="142">
        <v>0.90400000000000003</v>
      </c>
      <c r="K10" s="139"/>
      <c r="L10" s="21"/>
      <c r="M10" s="21"/>
      <c r="N10" s="21"/>
      <c r="O10" s="21"/>
      <c r="P10" s="21"/>
    </row>
    <row r="11" spans="2:16" ht="15" customHeight="1" x14ac:dyDescent="0.25">
      <c r="B11" s="139"/>
      <c r="C11" s="140" t="s">
        <v>190</v>
      </c>
      <c r="D11" s="141">
        <v>0.89200000000000002</v>
      </c>
      <c r="E11" s="141">
        <v>0.88</v>
      </c>
      <c r="F11" s="141">
        <v>0.93400000000000005</v>
      </c>
      <c r="G11" s="142">
        <v>0.86699999999999999</v>
      </c>
      <c r="H11" s="141">
        <v>0.84299999999999997</v>
      </c>
      <c r="I11" s="143"/>
      <c r="J11" s="142">
        <v>0.85499999999999998</v>
      </c>
      <c r="K11" s="139"/>
      <c r="L11" s="21"/>
      <c r="M11" s="21"/>
      <c r="N11" s="21"/>
      <c r="O11" s="21"/>
      <c r="P11" s="21"/>
    </row>
    <row r="12" spans="2:16" ht="15" customHeight="1" x14ac:dyDescent="0.25">
      <c r="B12" s="139"/>
      <c r="C12" s="140" t="s">
        <v>191</v>
      </c>
      <c r="D12" s="141">
        <v>0.91900000000000004</v>
      </c>
      <c r="E12" s="141">
        <v>0.88500000000000001</v>
      </c>
      <c r="F12" s="141">
        <v>0.86499999999999999</v>
      </c>
      <c r="G12" s="142">
        <v>0.84399999999999997</v>
      </c>
      <c r="H12" s="141">
        <v>0.85399999999999998</v>
      </c>
      <c r="I12" s="143"/>
      <c r="J12" s="142">
        <v>0.84899999999999998</v>
      </c>
      <c r="K12" s="139"/>
      <c r="L12" s="21"/>
      <c r="M12" s="21"/>
      <c r="N12" s="21"/>
      <c r="O12" s="21"/>
      <c r="P12" s="21"/>
    </row>
    <row r="13" spans="2:16" ht="15" customHeight="1" x14ac:dyDescent="0.25">
      <c r="B13" s="139"/>
      <c r="C13" s="140" t="s">
        <v>192</v>
      </c>
      <c r="D13" s="141">
        <v>0.88800000000000001</v>
      </c>
      <c r="E13" s="141">
        <v>0.88</v>
      </c>
      <c r="F13" s="141">
        <v>0.86899999999999999</v>
      </c>
      <c r="G13" s="142">
        <v>0.89100000000000001</v>
      </c>
      <c r="H13" s="141">
        <v>0.84399999999999997</v>
      </c>
      <c r="I13" s="143"/>
      <c r="J13" s="142">
        <v>0.86799999999999999</v>
      </c>
      <c r="K13" s="139"/>
      <c r="L13" s="21"/>
      <c r="M13" s="21"/>
      <c r="N13" s="21"/>
      <c r="O13" s="21"/>
      <c r="P13" s="21"/>
    </row>
    <row r="14" spans="2:16" ht="15" customHeight="1" x14ac:dyDescent="0.25">
      <c r="B14" s="139"/>
      <c r="C14" s="140" t="s">
        <v>193</v>
      </c>
      <c r="D14" s="141">
        <v>0.95499999999999996</v>
      </c>
      <c r="E14" s="141">
        <v>0.90200000000000002</v>
      </c>
      <c r="F14" s="141">
        <v>0.94599999999999995</v>
      </c>
      <c r="G14" s="142">
        <v>0.94699999999999995</v>
      </c>
      <c r="H14" s="141">
        <v>0.95899999999999996</v>
      </c>
      <c r="I14" s="143"/>
      <c r="J14" s="142">
        <v>0.95299999999999996</v>
      </c>
      <c r="K14" s="139"/>
      <c r="L14" s="21"/>
      <c r="M14" s="21"/>
      <c r="N14" s="21"/>
      <c r="O14" s="21"/>
      <c r="P14" s="21"/>
    </row>
    <row r="15" spans="2:16" ht="15" customHeight="1" x14ac:dyDescent="0.25">
      <c r="B15" s="139"/>
      <c r="C15" s="140" t="s">
        <v>194</v>
      </c>
      <c r="D15" s="141">
        <v>0.91600000000000004</v>
      </c>
      <c r="E15" s="141">
        <v>0.91100000000000003</v>
      </c>
      <c r="F15" s="141">
        <v>0.88600000000000001</v>
      </c>
      <c r="G15" s="142">
        <v>0.88900000000000001</v>
      </c>
      <c r="H15" s="141">
        <v>0.89200000000000002</v>
      </c>
      <c r="I15" s="143"/>
      <c r="J15" s="142">
        <v>0.89100000000000001</v>
      </c>
      <c r="K15" s="139"/>
      <c r="L15" s="21"/>
      <c r="M15" s="21"/>
      <c r="N15" s="21"/>
      <c r="O15" s="21"/>
      <c r="P15" s="21"/>
    </row>
    <row r="16" spans="2:16" ht="15" customHeight="1" x14ac:dyDescent="0.25">
      <c r="B16" s="139"/>
      <c r="C16" s="140" t="s">
        <v>195</v>
      </c>
      <c r="D16" s="141">
        <v>0.91900000000000004</v>
      </c>
      <c r="E16" s="141">
        <v>0.90600000000000003</v>
      </c>
      <c r="F16" s="141">
        <v>0.98199999999999998</v>
      </c>
      <c r="G16" s="142">
        <v>0.97699999999999998</v>
      </c>
      <c r="H16" s="141">
        <v>0.94199999999999995</v>
      </c>
      <c r="I16" s="143"/>
      <c r="J16" s="142">
        <v>0.96</v>
      </c>
      <c r="K16" s="139"/>
      <c r="L16" s="21"/>
      <c r="M16" s="21"/>
      <c r="N16" s="21"/>
      <c r="O16" s="21"/>
      <c r="P16" s="21"/>
    </row>
    <row r="17" spans="2:16" ht="15" customHeight="1" x14ac:dyDescent="0.25">
      <c r="B17" s="139"/>
      <c r="C17" s="140" t="s">
        <v>196</v>
      </c>
      <c r="D17" s="141">
        <v>0.86099999999999999</v>
      </c>
      <c r="E17" s="141">
        <v>0.84499999999999997</v>
      </c>
      <c r="F17" s="141">
        <v>0.89</v>
      </c>
      <c r="G17" s="142">
        <v>0.9</v>
      </c>
      <c r="H17" s="141">
        <v>0.88500000000000001</v>
      </c>
      <c r="I17" s="143"/>
      <c r="J17" s="142">
        <v>0.89200000000000002</v>
      </c>
      <c r="K17" s="139"/>
      <c r="L17" s="21"/>
      <c r="M17" s="21"/>
      <c r="N17" s="21"/>
      <c r="O17" s="21"/>
      <c r="P17" s="21"/>
    </row>
    <row r="18" spans="2:16" ht="15" customHeight="1" x14ac:dyDescent="0.25">
      <c r="B18" s="139"/>
      <c r="C18" s="140" t="s">
        <v>197</v>
      </c>
      <c r="D18" s="141">
        <v>0.98499999999999999</v>
      </c>
      <c r="E18" s="141">
        <v>0.94599999999999995</v>
      </c>
      <c r="F18" s="141">
        <v>0.96</v>
      </c>
      <c r="G18" s="142">
        <v>0.95399999999999996</v>
      </c>
      <c r="H18" s="141">
        <v>0.95799999999999996</v>
      </c>
      <c r="I18" s="143"/>
      <c r="J18" s="142">
        <v>0.95599999999999996</v>
      </c>
      <c r="K18" s="139"/>
      <c r="L18" s="21"/>
      <c r="M18" s="21"/>
      <c r="N18" s="21"/>
      <c r="O18" s="21"/>
      <c r="P18" s="21"/>
    </row>
    <row r="19" spans="2:16" ht="15" customHeight="1" x14ac:dyDescent="0.25">
      <c r="B19" s="139"/>
      <c r="C19" s="140" t="s">
        <v>198</v>
      </c>
      <c r="D19" s="141">
        <v>0.92100000000000004</v>
      </c>
      <c r="E19" s="141">
        <v>0.93300000000000005</v>
      </c>
      <c r="F19" s="141">
        <v>0.875</v>
      </c>
      <c r="G19" s="142">
        <v>0.89700000000000002</v>
      </c>
      <c r="H19" s="141">
        <v>0.90200000000000002</v>
      </c>
      <c r="I19" s="143"/>
      <c r="J19" s="142">
        <v>0.9</v>
      </c>
      <c r="K19" s="139"/>
      <c r="L19" s="21"/>
      <c r="M19" s="21"/>
      <c r="N19" s="21"/>
      <c r="O19" s="21"/>
      <c r="P19" s="21"/>
    </row>
    <row r="20" spans="2:16" ht="15" customHeight="1" x14ac:dyDescent="0.25">
      <c r="B20" s="139"/>
      <c r="C20" s="140" t="s">
        <v>199</v>
      </c>
      <c r="D20" s="141">
        <v>0.88800000000000001</v>
      </c>
      <c r="E20" s="141">
        <v>0.89300000000000002</v>
      </c>
      <c r="F20" s="141">
        <v>0.92900000000000005</v>
      </c>
      <c r="G20" s="142">
        <v>0.93400000000000005</v>
      </c>
      <c r="H20" s="141">
        <v>0.93700000000000006</v>
      </c>
      <c r="I20" s="143"/>
      <c r="J20" s="142">
        <v>0.93500000000000005</v>
      </c>
      <c r="K20" s="139"/>
      <c r="L20" s="21"/>
      <c r="M20" s="21"/>
      <c r="N20" s="21"/>
      <c r="O20" s="21"/>
      <c r="P20" s="21"/>
    </row>
    <row r="21" spans="2:16" ht="15" customHeight="1" x14ac:dyDescent="0.25">
      <c r="B21" s="139"/>
      <c r="C21" s="140" t="s">
        <v>291</v>
      </c>
      <c r="D21" s="141">
        <v>0.82</v>
      </c>
      <c r="E21" s="141" t="s">
        <v>292</v>
      </c>
      <c r="F21" s="141" t="s">
        <v>292</v>
      </c>
      <c r="G21" s="142" t="s">
        <v>310</v>
      </c>
      <c r="H21" s="141">
        <v>0.754</v>
      </c>
      <c r="I21" s="143"/>
      <c r="J21" s="142">
        <v>0.76</v>
      </c>
      <c r="K21" s="139"/>
      <c r="L21" s="21"/>
      <c r="M21" s="21"/>
      <c r="N21" s="21"/>
      <c r="O21" s="21"/>
      <c r="P21" s="21"/>
    </row>
    <row r="22" spans="2:16" ht="15" customHeight="1" x14ac:dyDescent="0.25">
      <c r="B22" s="139"/>
      <c r="C22" s="140" t="s">
        <v>201</v>
      </c>
      <c r="D22" s="141">
        <v>0.90500000000000003</v>
      </c>
      <c r="E22" s="141">
        <v>0.879</v>
      </c>
      <c r="F22" s="141">
        <v>0.86399999999999999</v>
      </c>
      <c r="G22" s="142">
        <v>0.83799999999999997</v>
      </c>
      <c r="H22" s="141">
        <v>0.82899999999999996</v>
      </c>
      <c r="I22" s="143"/>
      <c r="J22" s="142">
        <v>0.83299999999999996</v>
      </c>
      <c r="K22" s="139"/>
      <c r="L22" s="21"/>
      <c r="M22" s="21"/>
      <c r="N22" s="21"/>
      <c r="O22" s="21"/>
      <c r="P22" s="21"/>
    </row>
    <row r="23" spans="2:16" ht="15" customHeight="1" x14ac:dyDescent="0.25">
      <c r="B23" s="139"/>
      <c r="C23" s="140" t="s">
        <v>202</v>
      </c>
      <c r="D23" s="141">
        <v>0.92</v>
      </c>
      <c r="E23" s="141">
        <v>0.94299999999999995</v>
      </c>
      <c r="F23" s="141">
        <v>0.93799999999999994</v>
      </c>
      <c r="G23" s="142">
        <v>0.94099999999999995</v>
      </c>
      <c r="H23" s="141">
        <v>0.93</v>
      </c>
      <c r="I23" s="143"/>
      <c r="J23" s="142">
        <v>0.93500000000000005</v>
      </c>
      <c r="K23" s="139"/>
      <c r="L23" s="21"/>
      <c r="M23" s="21"/>
      <c r="N23" s="21"/>
      <c r="O23" s="21"/>
      <c r="P23" s="21"/>
    </row>
    <row r="24" spans="2:16" ht="15" customHeight="1" x14ac:dyDescent="0.25">
      <c r="B24" s="139"/>
      <c r="C24" s="140" t="s">
        <v>203</v>
      </c>
      <c r="D24" s="141">
        <v>0.82199999999999995</v>
      </c>
      <c r="E24" s="141">
        <v>0.875</v>
      </c>
      <c r="F24" s="141">
        <v>0.88900000000000001</v>
      </c>
      <c r="G24" s="142">
        <v>0.86799999999999999</v>
      </c>
      <c r="H24" s="141">
        <v>0.87</v>
      </c>
      <c r="I24" s="143"/>
      <c r="J24" s="142">
        <v>0.86899999999999999</v>
      </c>
      <c r="K24" s="139"/>
      <c r="L24" s="21"/>
      <c r="M24" s="21"/>
      <c r="N24" s="21"/>
      <c r="O24" s="21"/>
      <c r="P24" s="21"/>
    </row>
    <row r="25" spans="2:16" ht="15" customHeight="1" x14ac:dyDescent="0.25">
      <c r="B25" s="139"/>
      <c r="C25" s="140" t="s">
        <v>204</v>
      </c>
      <c r="D25" s="141">
        <v>0.84</v>
      </c>
      <c r="E25" s="141">
        <v>0.85699999999999998</v>
      </c>
      <c r="F25" s="141">
        <v>0.90700000000000003</v>
      </c>
      <c r="G25" s="142">
        <v>0.92500000000000004</v>
      </c>
      <c r="H25" s="141">
        <v>0.88800000000000001</v>
      </c>
      <c r="I25" s="143"/>
      <c r="J25" s="142">
        <v>0.90500000000000003</v>
      </c>
      <c r="K25" s="139"/>
      <c r="L25" s="21"/>
      <c r="M25" s="21"/>
      <c r="N25" s="21"/>
      <c r="O25" s="21"/>
      <c r="P25" s="21"/>
    </row>
    <row r="26" spans="2:16" ht="15" customHeight="1" x14ac:dyDescent="0.25">
      <c r="B26" s="139"/>
      <c r="C26" s="140" t="s">
        <v>205</v>
      </c>
      <c r="D26" s="141">
        <v>0.92</v>
      </c>
      <c r="E26" s="141">
        <v>0.89100000000000001</v>
      </c>
      <c r="F26" s="141">
        <v>0.88500000000000001</v>
      </c>
      <c r="G26" s="142">
        <v>0.84299999999999997</v>
      </c>
      <c r="H26" s="141">
        <v>0.91200000000000003</v>
      </c>
      <c r="I26" s="143"/>
      <c r="J26" s="142">
        <v>0.88</v>
      </c>
      <c r="K26" s="139"/>
      <c r="L26" s="21"/>
      <c r="M26" s="21"/>
      <c r="N26" s="21"/>
      <c r="O26" s="21"/>
      <c r="P26" s="21"/>
    </row>
    <row r="27" spans="2:16" ht="15" customHeight="1" x14ac:dyDescent="0.25">
      <c r="B27" s="139"/>
      <c r="C27" s="140" t="s">
        <v>206</v>
      </c>
      <c r="D27" s="141">
        <v>0.92300000000000004</v>
      </c>
      <c r="E27" s="141">
        <v>0.90700000000000003</v>
      </c>
      <c r="F27" s="141">
        <v>0.876</v>
      </c>
      <c r="G27" s="142">
        <v>0.88700000000000001</v>
      </c>
      <c r="H27" s="141">
        <v>0.84099999999999997</v>
      </c>
      <c r="I27" s="143"/>
      <c r="J27" s="142">
        <v>0.86799999999999999</v>
      </c>
      <c r="K27" s="139"/>
      <c r="L27" s="21"/>
      <c r="M27" s="21"/>
      <c r="N27" s="21"/>
      <c r="O27" s="21"/>
      <c r="P27" s="21"/>
    </row>
    <row r="28" spans="2:16" ht="15" customHeight="1" x14ac:dyDescent="0.25">
      <c r="B28" s="139"/>
      <c r="C28" s="140" t="s">
        <v>207</v>
      </c>
      <c r="D28" s="141">
        <v>0.92700000000000005</v>
      </c>
      <c r="E28" s="141">
        <v>0.93600000000000005</v>
      </c>
      <c r="F28" s="141">
        <v>0.92300000000000004</v>
      </c>
      <c r="G28" s="142">
        <v>0.93200000000000005</v>
      </c>
      <c r="H28" s="141">
        <v>0.92400000000000004</v>
      </c>
      <c r="I28" s="143"/>
      <c r="J28" s="142">
        <v>0.92800000000000005</v>
      </c>
      <c r="K28" s="139"/>
      <c r="L28" s="21"/>
      <c r="M28" s="21"/>
      <c r="N28" s="21"/>
      <c r="O28" s="21"/>
      <c r="P28" s="21"/>
    </row>
    <row r="29" spans="2:16" ht="15" customHeight="1" x14ac:dyDescent="0.25">
      <c r="B29" s="139"/>
      <c r="C29" s="140" t="s">
        <v>208</v>
      </c>
      <c r="D29" s="141">
        <v>0.93600000000000005</v>
      </c>
      <c r="E29" s="141">
        <v>0.95299999999999996</v>
      </c>
      <c r="F29" s="141">
        <v>0.95699999999999996</v>
      </c>
      <c r="G29" s="142">
        <v>0.93300000000000005</v>
      </c>
      <c r="H29" s="141">
        <v>0.95499999999999996</v>
      </c>
      <c r="I29" s="143"/>
      <c r="J29" s="142">
        <v>0.94399999999999995</v>
      </c>
      <c r="K29" s="139"/>
      <c r="L29" s="21"/>
      <c r="M29" s="21"/>
      <c r="N29" s="21"/>
      <c r="O29" s="21"/>
      <c r="P29" s="21"/>
    </row>
    <row r="30" spans="2:16" ht="15" customHeight="1" x14ac:dyDescent="0.25">
      <c r="B30" s="139"/>
      <c r="C30" s="140" t="s">
        <v>209</v>
      </c>
      <c r="D30" s="141">
        <v>0.89900000000000002</v>
      </c>
      <c r="E30" s="141">
        <v>0.90100000000000002</v>
      </c>
      <c r="F30" s="141">
        <v>0.86299999999999999</v>
      </c>
      <c r="G30" s="142">
        <v>0.83</v>
      </c>
      <c r="H30" s="141">
        <v>0.80300000000000005</v>
      </c>
      <c r="I30" s="143"/>
      <c r="J30" s="141">
        <v>0.81599999999999995</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206" t="s">
        <v>309</v>
      </c>
      <c r="D33" s="206"/>
      <c r="E33" s="206"/>
      <c r="F33" s="206"/>
      <c r="G33" s="206"/>
      <c r="H33" s="206"/>
      <c r="I33" s="206"/>
      <c r="J33" s="206"/>
    </row>
    <row r="34" spans="3:10" x14ac:dyDescent="0.25">
      <c r="C34" s="206"/>
      <c r="D34" s="206"/>
      <c r="E34" s="206"/>
      <c r="F34" s="206"/>
      <c r="G34" s="206"/>
      <c r="H34" s="206"/>
      <c r="I34" s="206"/>
      <c r="J34" s="206"/>
    </row>
    <row r="35" spans="3:10" x14ac:dyDescent="0.25">
      <c r="C35" s="206"/>
      <c r="D35" s="206"/>
      <c r="E35" s="206"/>
      <c r="F35" s="206"/>
      <c r="G35" s="206"/>
      <c r="H35" s="206"/>
      <c r="I35" s="206"/>
      <c r="J35" s="206"/>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4">
    <mergeCell ref="C2:J2"/>
    <mergeCell ref="C4:J4"/>
    <mergeCell ref="J6:J7"/>
    <mergeCell ref="C33:J35"/>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4"/>
  </sheetPr>
  <dimension ref="B1:P37"/>
  <sheetViews>
    <sheetView showGridLines="0" topLeftCell="A6" zoomScale="70" zoomScaleNormal="70" workbookViewId="0">
      <selection activeCell="D9" sqref="D9:J29"/>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272</v>
      </c>
      <c r="C2" s="197" t="s">
        <v>273</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271</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293</v>
      </c>
      <c r="D9" s="136">
        <v>0.82399999999999995</v>
      </c>
      <c r="E9" s="136" t="s">
        <v>314</v>
      </c>
      <c r="F9" s="136">
        <v>0.80600000000000005</v>
      </c>
      <c r="G9" s="137">
        <v>0.82799999999999996</v>
      </c>
      <c r="H9" s="136" t="s">
        <v>145</v>
      </c>
      <c r="I9" s="138"/>
      <c r="J9" s="137">
        <v>0.82799999999999996</v>
      </c>
      <c r="K9" s="129"/>
      <c r="L9" s="25"/>
      <c r="M9" s="25"/>
      <c r="N9" s="25"/>
      <c r="O9" s="25"/>
      <c r="P9" s="25"/>
    </row>
    <row r="10" spans="2:16" ht="15" customHeight="1" x14ac:dyDescent="0.25">
      <c r="B10" s="139"/>
      <c r="C10" s="140" t="s">
        <v>189</v>
      </c>
      <c r="D10" s="141">
        <v>0.75700000000000001</v>
      </c>
      <c r="E10" s="141">
        <v>0.71199999999999997</v>
      </c>
      <c r="F10" s="141">
        <v>0.68799999999999994</v>
      </c>
      <c r="G10" s="142">
        <v>0.84399999999999997</v>
      </c>
      <c r="H10" s="141" t="s">
        <v>145</v>
      </c>
      <c r="I10" s="143"/>
      <c r="J10" s="142">
        <v>0.84399999999999997</v>
      </c>
      <c r="K10" s="139"/>
      <c r="L10" s="21"/>
      <c r="M10" s="21"/>
      <c r="N10" s="21"/>
      <c r="O10" s="21"/>
      <c r="P10" s="21"/>
    </row>
    <row r="11" spans="2:16" ht="15" customHeight="1" x14ac:dyDescent="0.25">
      <c r="B11" s="139"/>
      <c r="C11" s="140" t="s">
        <v>190</v>
      </c>
      <c r="D11" s="141">
        <v>0.85599999999999998</v>
      </c>
      <c r="E11" s="141" t="s">
        <v>312</v>
      </c>
      <c r="F11" s="141">
        <v>0.79200000000000004</v>
      </c>
      <c r="G11" s="142">
        <v>0.84599999999999997</v>
      </c>
      <c r="H11" s="141" t="s">
        <v>145</v>
      </c>
      <c r="I11" s="143"/>
      <c r="J11" s="142">
        <v>0.84599999999999997</v>
      </c>
      <c r="K11" s="139"/>
      <c r="L11" s="21"/>
      <c r="M11" s="21"/>
      <c r="N11" s="21"/>
      <c r="O11" s="21"/>
      <c r="P11" s="21"/>
    </row>
    <row r="12" spans="2:16" ht="15" customHeight="1" x14ac:dyDescent="0.25">
      <c r="B12" s="139"/>
      <c r="C12" s="140" t="s">
        <v>191</v>
      </c>
      <c r="D12" s="141">
        <v>0.69</v>
      </c>
      <c r="E12" s="141" t="s">
        <v>313</v>
      </c>
      <c r="F12" s="141">
        <v>0.77</v>
      </c>
      <c r="G12" s="142">
        <v>0.80600000000000005</v>
      </c>
      <c r="H12" s="141" t="s">
        <v>145</v>
      </c>
      <c r="I12" s="143"/>
      <c r="J12" s="142">
        <v>0.80600000000000005</v>
      </c>
      <c r="K12" s="139"/>
      <c r="L12" s="21"/>
      <c r="M12" s="21"/>
      <c r="N12" s="21"/>
      <c r="O12" s="21"/>
      <c r="P12" s="21"/>
    </row>
    <row r="13" spans="2:16" ht="15" customHeight="1" x14ac:dyDescent="0.25">
      <c r="B13" s="139"/>
      <c r="C13" s="140" t="s">
        <v>192</v>
      </c>
      <c r="D13" s="141" t="s">
        <v>145</v>
      </c>
      <c r="E13" s="141" t="s">
        <v>145</v>
      </c>
      <c r="F13" s="141" t="s">
        <v>145</v>
      </c>
      <c r="G13" s="142" t="s">
        <v>145</v>
      </c>
      <c r="H13" s="141" t="s">
        <v>145</v>
      </c>
      <c r="I13" s="143"/>
      <c r="J13" s="142" t="s">
        <v>145</v>
      </c>
      <c r="K13" s="139"/>
      <c r="L13" s="21"/>
      <c r="M13" s="21"/>
      <c r="N13" s="21"/>
      <c r="O13" s="21"/>
      <c r="P13" s="21"/>
    </row>
    <row r="14" spans="2:16" ht="15" customHeight="1" x14ac:dyDescent="0.25">
      <c r="B14" s="139"/>
      <c r="C14" s="140" t="s">
        <v>193</v>
      </c>
      <c r="D14" s="141">
        <v>0.92600000000000005</v>
      </c>
      <c r="E14" s="141">
        <v>0.95699999999999996</v>
      </c>
      <c r="F14" s="141">
        <v>0.88600000000000001</v>
      </c>
      <c r="G14" s="142">
        <v>0.81100000000000005</v>
      </c>
      <c r="H14" s="141" t="s">
        <v>145</v>
      </c>
      <c r="I14" s="143"/>
      <c r="J14" s="142">
        <v>0.81100000000000005</v>
      </c>
      <c r="K14" s="139"/>
      <c r="L14" s="21"/>
      <c r="M14" s="21"/>
      <c r="N14" s="21"/>
      <c r="O14" s="21"/>
      <c r="P14" s="21"/>
    </row>
    <row r="15" spans="2:16" ht="15" customHeight="1" x14ac:dyDescent="0.25">
      <c r="B15" s="139"/>
      <c r="C15" s="140" t="s">
        <v>194</v>
      </c>
      <c r="D15" s="141">
        <v>0.98299999999999998</v>
      </c>
      <c r="E15" s="141">
        <v>0.95599999999999996</v>
      </c>
      <c r="F15" s="141">
        <v>0.85</v>
      </c>
      <c r="G15" s="142">
        <v>0.88</v>
      </c>
      <c r="H15" s="141" t="s">
        <v>145</v>
      </c>
      <c r="I15" s="143"/>
      <c r="J15" s="142">
        <v>0.88</v>
      </c>
      <c r="K15" s="139"/>
      <c r="L15" s="21"/>
      <c r="M15" s="21"/>
      <c r="N15" s="21"/>
      <c r="O15" s="21"/>
      <c r="P15" s="21"/>
    </row>
    <row r="16" spans="2:16" ht="15" customHeight="1" x14ac:dyDescent="0.25">
      <c r="B16" s="139"/>
      <c r="C16" s="140" t="s">
        <v>195</v>
      </c>
      <c r="D16" s="141">
        <v>0.88600000000000001</v>
      </c>
      <c r="E16" s="141" t="s">
        <v>145</v>
      </c>
      <c r="F16" s="141">
        <v>1</v>
      </c>
      <c r="G16" s="142">
        <v>0.90600000000000003</v>
      </c>
      <c r="H16" s="141" t="s">
        <v>145</v>
      </c>
      <c r="I16" s="143"/>
      <c r="J16" s="142">
        <v>0.90600000000000003</v>
      </c>
      <c r="K16" s="139"/>
      <c r="L16" s="21"/>
      <c r="M16" s="21"/>
      <c r="N16" s="21"/>
      <c r="O16" s="21"/>
      <c r="P16" s="21"/>
    </row>
    <row r="17" spans="2:16" ht="15" customHeight="1" x14ac:dyDescent="0.25">
      <c r="B17" s="139"/>
      <c r="C17" s="140" t="s">
        <v>196</v>
      </c>
      <c r="D17" s="141">
        <v>0.81599999999999995</v>
      </c>
      <c r="E17" s="141">
        <v>0.72499999999999998</v>
      </c>
      <c r="F17" s="141">
        <v>0.747</v>
      </c>
      <c r="G17" s="142">
        <v>0.84299999999999997</v>
      </c>
      <c r="H17" s="141" t="s">
        <v>145</v>
      </c>
      <c r="I17" s="143"/>
      <c r="J17" s="142">
        <v>0.84299999999999997</v>
      </c>
      <c r="K17" s="139"/>
      <c r="L17" s="21"/>
      <c r="M17" s="21"/>
      <c r="N17" s="21"/>
      <c r="O17" s="21"/>
      <c r="P17" s="21"/>
    </row>
    <row r="18" spans="2:16" ht="15" customHeight="1" x14ac:dyDescent="0.25">
      <c r="B18" s="139"/>
      <c r="C18" s="140" t="s">
        <v>197</v>
      </c>
      <c r="D18" s="141">
        <v>0.879</v>
      </c>
      <c r="E18" s="141">
        <v>0.75700000000000001</v>
      </c>
      <c r="F18" s="141">
        <v>0.66100000000000003</v>
      </c>
      <c r="G18" s="142">
        <v>0.81799999999999995</v>
      </c>
      <c r="H18" s="141" t="s">
        <v>145</v>
      </c>
      <c r="I18" s="143"/>
      <c r="J18" s="142">
        <v>0.81799999999999995</v>
      </c>
      <c r="K18" s="139"/>
      <c r="L18" s="21"/>
      <c r="M18" s="21"/>
      <c r="N18" s="21"/>
      <c r="O18" s="21"/>
      <c r="P18" s="21"/>
    </row>
    <row r="19" spans="2:16" ht="15" customHeight="1" x14ac:dyDescent="0.25">
      <c r="B19" s="139"/>
      <c r="C19" s="140" t="s">
        <v>198</v>
      </c>
      <c r="D19" s="141" t="s">
        <v>145</v>
      </c>
      <c r="E19" s="141">
        <v>0.80600000000000005</v>
      </c>
      <c r="F19" s="141">
        <v>0.85199999999999998</v>
      </c>
      <c r="G19" s="142">
        <v>0.61399999999999999</v>
      </c>
      <c r="H19" s="141" t="s">
        <v>145</v>
      </c>
      <c r="I19" s="143"/>
      <c r="J19" s="142">
        <v>0.61399999999999999</v>
      </c>
      <c r="K19" s="139"/>
      <c r="L19" s="21"/>
      <c r="M19" s="21"/>
      <c r="N19" s="21"/>
      <c r="O19" s="21"/>
      <c r="P19" s="21"/>
    </row>
    <row r="20" spans="2:16" ht="15" customHeight="1" x14ac:dyDescent="0.25">
      <c r="B20" s="139"/>
      <c r="C20" s="140" t="s">
        <v>199</v>
      </c>
      <c r="D20" s="141">
        <v>0.89200000000000002</v>
      </c>
      <c r="E20" s="141">
        <v>0.79400000000000004</v>
      </c>
      <c r="F20" s="141">
        <v>0.73799999999999999</v>
      </c>
      <c r="G20" s="142">
        <v>0.96499999999999997</v>
      </c>
      <c r="H20" s="141" t="s">
        <v>145</v>
      </c>
      <c r="I20" s="143"/>
      <c r="J20" s="142">
        <v>0.96499999999999997</v>
      </c>
      <c r="K20" s="139"/>
      <c r="L20" s="21"/>
      <c r="M20" s="21"/>
      <c r="N20" s="21"/>
      <c r="O20" s="21"/>
      <c r="P20" s="21"/>
    </row>
    <row r="21" spans="2:16" ht="15" customHeight="1" x14ac:dyDescent="0.25">
      <c r="B21" s="139"/>
      <c r="C21" s="140" t="s">
        <v>291</v>
      </c>
      <c r="D21" s="141" t="s">
        <v>292</v>
      </c>
      <c r="E21" s="141" t="s">
        <v>292</v>
      </c>
      <c r="F21" s="141" t="s">
        <v>292</v>
      </c>
      <c r="G21" s="142" t="s">
        <v>292</v>
      </c>
      <c r="H21" s="141" t="s">
        <v>145</v>
      </c>
      <c r="I21" s="143"/>
      <c r="J21" s="142" t="s">
        <v>292</v>
      </c>
      <c r="K21" s="139"/>
      <c r="L21" s="21"/>
      <c r="M21" s="21"/>
      <c r="N21" s="21"/>
      <c r="O21" s="21"/>
      <c r="P21" s="21"/>
    </row>
    <row r="22" spans="2:16" ht="15" customHeight="1" x14ac:dyDescent="0.25">
      <c r="B22" s="139"/>
      <c r="C22" s="140" t="s">
        <v>315</v>
      </c>
      <c r="D22" s="141">
        <v>0.84099999999999997</v>
      </c>
      <c r="E22" s="141" t="s">
        <v>292</v>
      </c>
      <c r="F22" s="141" t="s">
        <v>292</v>
      </c>
      <c r="G22" s="142" t="s">
        <v>292</v>
      </c>
      <c r="H22" s="141" t="s">
        <v>145</v>
      </c>
      <c r="I22" s="143"/>
      <c r="J22" s="142" t="s">
        <v>292</v>
      </c>
      <c r="K22" s="139"/>
      <c r="L22" s="21"/>
      <c r="M22" s="21"/>
      <c r="N22" s="21"/>
      <c r="O22" s="21"/>
      <c r="P22" s="21"/>
    </row>
    <row r="23" spans="2:16" ht="15" customHeight="1" x14ac:dyDescent="0.25">
      <c r="B23" s="139"/>
      <c r="C23" s="140" t="s">
        <v>202</v>
      </c>
      <c r="D23" s="141">
        <v>0.625</v>
      </c>
      <c r="E23" s="141">
        <v>0.84199999999999997</v>
      </c>
      <c r="F23" s="141" t="s">
        <v>145</v>
      </c>
      <c r="G23" s="142" t="s">
        <v>145</v>
      </c>
      <c r="H23" s="141" t="s">
        <v>145</v>
      </c>
      <c r="I23" s="143"/>
      <c r="J23" s="142" t="s">
        <v>145</v>
      </c>
      <c r="K23" s="139"/>
      <c r="L23" s="21"/>
      <c r="M23" s="21"/>
      <c r="N23" s="21"/>
      <c r="O23" s="21"/>
      <c r="P23" s="21"/>
    </row>
    <row r="24" spans="2:16" ht="15" customHeight="1" x14ac:dyDescent="0.25">
      <c r="B24" s="139"/>
      <c r="C24" s="140" t="s">
        <v>203</v>
      </c>
      <c r="D24" s="141">
        <v>0.64200000000000002</v>
      </c>
      <c r="E24" s="141">
        <v>0.83299999999999996</v>
      </c>
      <c r="F24" s="141">
        <v>0.89</v>
      </c>
      <c r="G24" s="142">
        <v>0.91100000000000003</v>
      </c>
      <c r="H24" s="141" t="s">
        <v>145</v>
      </c>
      <c r="I24" s="143"/>
      <c r="J24" s="142">
        <v>0.91100000000000003</v>
      </c>
      <c r="K24" s="139"/>
      <c r="L24" s="21"/>
      <c r="M24" s="21"/>
      <c r="N24" s="21"/>
      <c r="O24" s="21"/>
      <c r="P24" s="21"/>
    </row>
    <row r="25" spans="2:16" ht="15" customHeight="1" x14ac:dyDescent="0.25">
      <c r="B25" s="139"/>
      <c r="C25" s="140" t="s">
        <v>204</v>
      </c>
      <c r="D25" s="141" t="s">
        <v>145</v>
      </c>
      <c r="E25" s="141" t="s">
        <v>145</v>
      </c>
      <c r="F25" s="141" t="s">
        <v>145</v>
      </c>
      <c r="G25" s="142" t="s">
        <v>145</v>
      </c>
      <c r="H25" s="141" t="s">
        <v>145</v>
      </c>
      <c r="I25" s="143"/>
      <c r="J25" s="142" t="s">
        <v>145</v>
      </c>
      <c r="K25" s="139"/>
      <c r="L25" s="21"/>
      <c r="M25" s="21"/>
      <c r="N25" s="21"/>
      <c r="O25" s="21"/>
      <c r="P25" s="21"/>
    </row>
    <row r="26" spans="2:16" ht="15" customHeight="1" x14ac:dyDescent="0.25">
      <c r="B26" s="139"/>
      <c r="C26" s="140" t="s">
        <v>205</v>
      </c>
      <c r="D26" s="141">
        <v>0.754</v>
      </c>
      <c r="E26" s="141">
        <v>0.80500000000000005</v>
      </c>
      <c r="F26" s="141">
        <v>0.77500000000000002</v>
      </c>
      <c r="G26" s="142">
        <v>0.75600000000000001</v>
      </c>
      <c r="H26" s="141" t="s">
        <v>145</v>
      </c>
      <c r="I26" s="143"/>
      <c r="J26" s="142">
        <v>0.75600000000000001</v>
      </c>
      <c r="K26" s="139"/>
      <c r="L26" s="21"/>
      <c r="M26" s="21"/>
      <c r="N26" s="21"/>
      <c r="O26" s="21"/>
      <c r="P26" s="21"/>
    </row>
    <row r="27" spans="2:16" ht="15" customHeight="1" x14ac:dyDescent="0.25">
      <c r="B27" s="139"/>
      <c r="C27" s="140" t="s">
        <v>206</v>
      </c>
      <c r="D27" s="141">
        <v>0.87</v>
      </c>
      <c r="E27" s="141">
        <v>0.86799999999999999</v>
      </c>
      <c r="F27" s="141">
        <v>0.78300000000000003</v>
      </c>
      <c r="G27" s="142">
        <v>0.77800000000000002</v>
      </c>
      <c r="H27" s="141" t="s">
        <v>145</v>
      </c>
      <c r="I27" s="143"/>
      <c r="J27" s="142">
        <v>0.77800000000000002</v>
      </c>
      <c r="K27" s="139"/>
      <c r="L27" s="21"/>
      <c r="M27" s="21"/>
      <c r="N27" s="21"/>
      <c r="O27" s="21"/>
      <c r="P27" s="21"/>
    </row>
    <row r="28" spans="2:16" ht="15" customHeight="1" x14ac:dyDescent="0.25">
      <c r="B28" s="139"/>
      <c r="C28" s="140" t="s">
        <v>207</v>
      </c>
      <c r="D28" s="141">
        <v>0.84</v>
      </c>
      <c r="E28" s="141">
        <v>0.90100000000000002</v>
      </c>
      <c r="F28" s="141">
        <v>0.90900000000000003</v>
      </c>
      <c r="G28" s="142">
        <v>1</v>
      </c>
      <c r="H28" s="141" t="s">
        <v>145</v>
      </c>
      <c r="I28" s="143"/>
      <c r="J28" s="142">
        <v>1</v>
      </c>
      <c r="K28" s="139"/>
      <c r="L28" s="21"/>
      <c r="M28" s="21"/>
      <c r="N28" s="21"/>
      <c r="O28" s="21"/>
      <c r="P28" s="21"/>
    </row>
    <row r="29" spans="2:16" ht="15" customHeight="1" x14ac:dyDescent="0.25">
      <c r="B29" s="139"/>
      <c r="C29" s="140" t="s">
        <v>208</v>
      </c>
      <c r="D29" s="141" t="s">
        <v>145</v>
      </c>
      <c r="E29" s="141">
        <v>0.85699999999999998</v>
      </c>
      <c r="F29" s="141">
        <v>0.90800000000000003</v>
      </c>
      <c r="G29" s="142">
        <v>0.879</v>
      </c>
      <c r="H29" s="141" t="s">
        <v>145</v>
      </c>
      <c r="I29" s="143"/>
      <c r="J29" s="142">
        <v>0.879</v>
      </c>
      <c r="K29" s="139"/>
      <c r="L29" s="21"/>
      <c r="M29" s="21"/>
      <c r="N29" s="21"/>
      <c r="O29" s="21"/>
      <c r="P29" s="21"/>
    </row>
    <row r="30" spans="2:16" ht="15" customHeight="1" x14ac:dyDescent="0.25">
      <c r="B30" s="139"/>
      <c r="C30" s="140" t="s">
        <v>209</v>
      </c>
      <c r="D30" s="141" t="s">
        <v>145</v>
      </c>
      <c r="E30" s="141" t="s">
        <v>145</v>
      </c>
      <c r="F30" s="141" t="s">
        <v>145</v>
      </c>
      <c r="G30" s="142" t="s">
        <v>145</v>
      </c>
      <c r="H30" s="141" t="s">
        <v>145</v>
      </c>
      <c r="I30" s="143"/>
      <c r="J30" s="141" t="s">
        <v>145</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206" t="s">
        <v>317</v>
      </c>
      <c r="D33" s="206"/>
      <c r="E33" s="206"/>
      <c r="F33" s="206"/>
      <c r="G33" s="206"/>
      <c r="H33" s="206"/>
      <c r="I33" s="206"/>
      <c r="J33" s="206"/>
    </row>
    <row r="34" spans="3:10" x14ac:dyDescent="0.25">
      <c r="C34" s="206"/>
      <c r="D34" s="206"/>
      <c r="E34" s="206"/>
      <c r="F34" s="206"/>
      <c r="G34" s="206"/>
      <c r="H34" s="206"/>
      <c r="I34" s="206"/>
      <c r="J34" s="206"/>
    </row>
    <row r="35" spans="3:10" x14ac:dyDescent="0.25">
      <c r="C35" s="206"/>
      <c r="D35" s="206"/>
      <c r="E35" s="206"/>
      <c r="F35" s="206"/>
      <c r="G35" s="206"/>
      <c r="H35" s="206"/>
      <c r="I35" s="206"/>
      <c r="J35" s="206"/>
    </row>
    <row r="36" spans="3:10" x14ac:dyDescent="0.25">
      <c r="C36" s="206"/>
      <c r="D36" s="206"/>
      <c r="E36" s="206"/>
      <c r="F36" s="206"/>
      <c r="G36" s="206"/>
      <c r="H36" s="206"/>
      <c r="I36" s="206"/>
      <c r="J36" s="206"/>
    </row>
    <row r="37" spans="3:10" x14ac:dyDescent="0.25">
      <c r="C37" s="150"/>
      <c r="D37" s="150"/>
      <c r="E37" s="150"/>
      <c r="F37" s="150"/>
      <c r="G37" s="150"/>
      <c r="H37" s="150"/>
      <c r="I37" s="150"/>
      <c r="J37" s="150"/>
    </row>
  </sheetData>
  <mergeCells count="4">
    <mergeCell ref="C2:J2"/>
    <mergeCell ref="C4:J4"/>
    <mergeCell ref="J6:J7"/>
    <mergeCell ref="C33:J3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B1:BC224"/>
  <sheetViews>
    <sheetView showGridLines="0" zoomScale="55" zoomScaleNormal="55" workbookViewId="0">
      <selection activeCell="R8" sqref="R8"/>
    </sheetView>
  </sheetViews>
  <sheetFormatPr defaultColWidth="9.140625" defaultRowHeight="14.25" x14ac:dyDescent="0.2"/>
  <cols>
    <col min="1" max="1" width="3.28515625" style="5" customWidth="1"/>
    <col min="2" max="2" width="16.7109375" style="5" customWidth="1"/>
    <col min="3" max="3" width="42.5703125" style="6" customWidth="1"/>
    <col min="4" max="11" width="9.42578125" style="5" customWidth="1"/>
    <col min="12" max="17" width="10.42578125" style="5" customWidth="1"/>
    <col min="18" max="19" width="10.140625" style="5" customWidth="1"/>
    <col min="20" max="20" width="10.140625" style="87" customWidth="1"/>
    <col min="21" max="21" width="15.28515625" style="89" customWidth="1"/>
    <col min="22" max="22" width="10.140625" style="20" customWidth="1"/>
    <col min="23" max="23" width="11" style="5" customWidth="1"/>
    <col min="24" max="24" width="15.42578125" style="5" customWidth="1"/>
    <col min="25" max="25" width="16.85546875" style="5" customWidth="1"/>
    <col min="26" max="28" width="9.140625" style="5"/>
    <col min="29" max="29" width="15.7109375" style="5" customWidth="1"/>
    <col min="30" max="30" width="70.28515625" style="5" bestFit="1" customWidth="1"/>
    <col min="31" max="32" width="9.28515625" style="5" bestFit="1" customWidth="1"/>
    <col min="33" max="33" width="9.5703125" style="5" bestFit="1" customWidth="1"/>
    <col min="34" max="34" width="9.28515625" style="5" bestFit="1" customWidth="1"/>
    <col min="35" max="35" width="10" style="5" bestFit="1" customWidth="1"/>
    <col min="36" max="45" width="9.28515625" style="5" bestFit="1" customWidth="1"/>
    <col min="46" max="46" width="10.42578125" style="5" customWidth="1"/>
    <col min="47" max="48" width="9.28515625" style="5" bestFit="1" customWidth="1"/>
    <col min="49" max="50" width="10.5703125" style="5" customWidth="1"/>
    <col min="51" max="51" width="12" style="5" customWidth="1"/>
    <col min="52" max="53" width="10.5703125" style="5" customWidth="1"/>
    <col min="54" max="54" width="14.28515625" style="5" customWidth="1"/>
    <col min="55" max="16384" width="9.140625" style="5"/>
  </cols>
  <sheetData>
    <row r="1" spans="2:55" ht="16.5" customHeight="1" x14ac:dyDescent="0.2">
      <c r="B1" s="53"/>
      <c r="C1" s="53"/>
      <c r="D1" s="22"/>
      <c r="E1" s="22"/>
      <c r="F1" s="22"/>
      <c r="G1" s="1"/>
      <c r="H1" s="1"/>
      <c r="I1" s="1"/>
      <c r="J1" s="1"/>
      <c r="K1" s="1"/>
      <c r="L1" s="1"/>
      <c r="M1" s="1"/>
      <c r="N1" s="1"/>
      <c r="O1" s="1"/>
      <c r="P1" s="1"/>
      <c r="Q1" s="1"/>
      <c r="R1" s="1"/>
      <c r="S1" s="2"/>
      <c r="T1" s="94"/>
      <c r="U1" s="91"/>
      <c r="V1" s="2"/>
      <c r="W1" s="3"/>
      <c r="X1" s="4"/>
      <c r="Y1" s="4"/>
    </row>
    <row r="2" spans="2:55" ht="31.5" customHeight="1" x14ac:dyDescent="0.2">
      <c r="B2" s="61" t="s">
        <v>4</v>
      </c>
      <c r="C2" s="193" t="s">
        <v>3</v>
      </c>
      <c r="D2" s="193"/>
      <c r="E2" s="193"/>
      <c r="F2" s="193"/>
      <c r="G2" s="193"/>
      <c r="H2" s="193"/>
      <c r="I2" s="193"/>
      <c r="J2" s="193"/>
      <c r="K2" s="193"/>
      <c r="L2" s="1"/>
      <c r="M2" s="1"/>
      <c r="N2" s="1"/>
      <c r="O2" s="188"/>
      <c r="P2" s="188"/>
      <c r="Q2" s="188"/>
      <c r="R2" s="188"/>
      <c r="S2" s="2"/>
      <c r="T2" s="94"/>
      <c r="U2" s="91"/>
      <c r="V2" s="2"/>
      <c r="W2" s="3"/>
      <c r="X2" s="4"/>
      <c r="Y2" s="4"/>
    </row>
    <row r="3" spans="2:55" ht="16.5" customHeight="1" thickBot="1" x14ac:dyDescent="0.3">
      <c r="D3" s="68"/>
      <c r="G3" s="7"/>
      <c r="H3" s="7"/>
      <c r="I3" s="7"/>
      <c r="J3" s="7"/>
      <c r="K3" s="7"/>
      <c r="L3" s="7"/>
      <c r="M3" s="7"/>
      <c r="N3" s="7"/>
      <c r="O3" s="7"/>
      <c r="P3" s="7"/>
      <c r="Q3" s="7"/>
      <c r="R3" s="7"/>
      <c r="S3" s="8"/>
      <c r="T3" s="88"/>
      <c r="U3" s="92"/>
      <c r="V3" s="183"/>
      <c r="W3" s="8"/>
      <c r="X3" s="8"/>
      <c r="Y3" s="9"/>
    </row>
    <row r="4" spans="2:55" ht="31.5" customHeight="1" x14ac:dyDescent="0.25">
      <c r="B4" s="10"/>
      <c r="C4" s="11"/>
      <c r="D4" s="12">
        <f t="shared" ref="D4:P4" si="0">DATE(YEAR(E4),MONTH(E4)-1,1)</f>
        <v>42552</v>
      </c>
      <c r="E4" s="12">
        <f t="shared" si="0"/>
        <v>42583</v>
      </c>
      <c r="F4" s="12">
        <f t="shared" si="0"/>
        <v>42614</v>
      </c>
      <c r="G4" s="12">
        <f t="shared" si="0"/>
        <v>42644</v>
      </c>
      <c r="H4" s="12">
        <f t="shared" si="0"/>
        <v>42675</v>
      </c>
      <c r="I4" s="12">
        <f t="shared" si="0"/>
        <v>42705</v>
      </c>
      <c r="J4" s="12">
        <f t="shared" si="0"/>
        <v>42736</v>
      </c>
      <c r="K4" s="12">
        <f t="shared" si="0"/>
        <v>42767</v>
      </c>
      <c r="L4" s="12">
        <f t="shared" si="0"/>
        <v>42795</v>
      </c>
      <c r="M4" s="12">
        <f t="shared" si="0"/>
        <v>42826</v>
      </c>
      <c r="N4" s="12">
        <f t="shared" si="0"/>
        <v>42856</v>
      </c>
      <c r="O4" s="12">
        <f t="shared" si="0"/>
        <v>42887</v>
      </c>
      <c r="P4" s="12">
        <f t="shared" si="0"/>
        <v>42917</v>
      </c>
      <c r="Q4" s="12">
        <f>DATE(YEAR(R4),MONTH(R4)-1,1)</f>
        <v>42948</v>
      </c>
      <c r="R4" s="12">
        <v>42979</v>
      </c>
      <c r="S4" s="96"/>
      <c r="T4" s="97" t="s">
        <v>135</v>
      </c>
      <c r="U4" s="97" t="s">
        <v>136</v>
      </c>
      <c r="V4" s="13"/>
      <c r="W4" s="13"/>
      <c r="X4" s="14"/>
      <c r="Y4" s="14"/>
    </row>
    <row r="5" spans="2:55" ht="16.5" customHeight="1" x14ac:dyDescent="0.2">
      <c r="B5" s="15"/>
      <c r="C5" s="98"/>
      <c r="D5" s="98"/>
      <c r="E5" s="98"/>
      <c r="F5" s="98"/>
      <c r="G5" s="98"/>
      <c r="H5" s="98"/>
      <c r="I5" s="98"/>
      <c r="J5" s="98"/>
      <c r="K5" s="98"/>
      <c r="L5" s="98"/>
      <c r="M5" s="98"/>
      <c r="N5" s="98"/>
      <c r="O5" s="98"/>
      <c r="P5" s="98"/>
      <c r="Q5" s="98"/>
      <c r="R5" s="98"/>
      <c r="S5" s="108"/>
      <c r="T5" s="99"/>
      <c r="U5" s="100"/>
      <c r="V5" s="184"/>
      <c r="W5" s="16"/>
      <c r="X5" s="16"/>
      <c r="Y5" s="16"/>
    </row>
    <row r="6" spans="2:55" ht="16.5" customHeight="1" x14ac:dyDescent="0.2">
      <c r="B6" s="17"/>
      <c r="C6" s="59" t="s">
        <v>321</v>
      </c>
      <c r="D6" s="60" t="s">
        <v>145</v>
      </c>
      <c r="E6" s="60" t="s">
        <v>145</v>
      </c>
      <c r="F6" s="60" t="s">
        <v>145</v>
      </c>
      <c r="G6" s="60" t="s">
        <v>145</v>
      </c>
      <c r="H6" s="60">
        <v>0.77</v>
      </c>
      <c r="I6" s="60" t="s">
        <v>145</v>
      </c>
      <c r="J6" s="60" t="s">
        <v>145</v>
      </c>
      <c r="K6" s="60" t="s">
        <v>145</v>
      </c>
      <c r="L6" s="60" t="s">
        <v>145</v>
      </c>
      <c r="M6" s="60" t="s">
        <v>145</v>
      </c>
      <c r="N6" s="60">
        <v>0.79100000000000004</v>
      </c>
      <c r="O6" s="60" t="s">
        <v>145</v>
      </c>
      <c r="P6" s="60" t="s">
        <v>145</v>
      </c>
      <c r="Q6" s="60" t="s">
        <v>145</v>
      </c>
      <c r="R6" s="60" t="s">
        <v>145</v>
      </c>
      <c r="S6" s="109"/>
      <c r="T6" s="101">
        <v>0.75</v>
      </c>
      <c r="U6" s="102" t="s">
        <v>137</v>
      </c>
      <c r="V6" s="184"/>
      <c r="W6" s="16"/>
      <c r="X6" s="16"/>
      <c r="Y6" s="16"/>
    </row>
    <row r="7" spans="2:55" ht="16.5" customHeight="1" x14ac:dyDescent="0.2">
      <c r="B7" s="19"/>
      <c r="C7" s="59" t="s">
        <v>322</v>
      </c>
      <c r="D7" s="60" t="s">
        <v>145</v>
      </c>
      <c r="E7" s="60" t="s">
        <v>145</v>
      </c>
      <c r="F7" s="60" t="s">
        <v>145</v>
      </c>
      <c r="G7" s="60" t="s">
        <v>145</v>
      </c>
      <c r="H7" s="60" t="s">
        <v>145</v>
      </c>
      <c r="I7" s="60" t="s">
        <v>145</v>
      </c>
      <c r="J7" s="60" t="s">
        <v>145</v>
      </c>
      <c r="K7" s="60" t="s">
        <v>145</v>
      </c>
      <c r="L7" s="60" t="s">
        <v>145</v>
      </c>
      <c r="M7" s="60" t="s">
        <v>145</v>
      </c>
      <c r="N7" s="60" t="s">
        <v>145</v>
      </c>
      <c r="O7" s="60" t="s">
        <v>145</v>
      </c>
      <c r="P7" s="60" t="s">
        <v>145</v>
      </c>
      <c r="Q7" s="60" t="s">
        <v>145</v>
      </c>
      <c r="R7" s="60" t="s">
        <v>145</v>
      </c>
      <c r="S7" s="110"/>
      <c r="T7" s="103">
        <v>1</v>
      </c>
      <c r="U7" s="104" t="s">
        <v>137</v>
      </c>
      <c r="BC7" s="20"/>
    </row>
    <row r="8" spans="2:55" ht="16.5" customHeight="1" x14ac:dyDescent="0.2">
      <c r="C8" s="59" t="s">
        <v>323</v>
      </c>
      <c r="D8" s="60">
        <v>0.70699999999999996</v>
      </c>
      <c r="E8" s="60">
        <v>0.69399999999999995</v>
      </c>
      <c r="F8" s="60">
        <v>0.69599999999999995</v>
      </c>
      <c r="G8" s="60">
        <v>0.71899999999999997</v>
      </c>
      <c r="H8" s="60">
        <v>0.68899999999999995</v>
      </c>
      <c r="I8" s="60">
        <v>0.69099999999999995</v>
      </c>
      <c r="J8" s="60">
        <v>0.69799999999999995</v>
      </c>
      <c r="K8" s="60">
        <v>0.69599999999999995</v>
      </c>
      <c r="L8" s="60">
        <v>0.69299999999999995</v>
      </c>
      <c r="M8" s="60">
        <v>0.69099999999999995</v>
      </c>
      <c r="N8" s="60">
        <v>0.67300000000000004</v>
      </c>
      <c r="O8" s="60">
        <v>0.65500000000000003</v>
      </c>
      <c r="P8" s="60">
        <v>0.64700000000000002</v>
      </c>
      <c r="Q8" s="60">
        <v>0.67100000000000004</v>
      </c>
      <c r="R8" s="60">
        <v>0.63800000000000001</v>
      </c>
      <c r="S8" s="110"/>
      <c r="T8" s="103">
        <v>0.9</v>
      </c>
      <c r="U8" s="104" t="s">
        <v>137</v>
      </c>
      <c r="BC8" s="20"/>
    </row>
    <row r="9" spans="2:55" ht="16.5" customHeight="1" x14ac:dyDescent="0.2">
      <c r="C9" s="59" t="s">
        <v>324</v>
      </c>
      <c r="D9" s="60" t="s">
        <v>145</v>
      </c>
      <c r="E9" s="60" t="s">
        <v>145</v>
      </c>
      <c r="F9" s="60" t="s">
        <v>145</v>
      </c>
      <c r="G9" s="60" t="s">
        <v>145</v>
      </c>
      <c r="H9" s="60" t="s">
        <v>145</v>
      </c>
      <c r="I9" s="60" t="s">
        <v>145</v>
      </c>
      <c r="J9" s="60" t="s">
        <v>145</v>
      </c>
      <c r="K9" s="60" t="s">
        <v>145</v>
      </c>
      <c r="L9" s="60" t="s">
        <v>145</v>
      </c>
      <c r="M9" s="60" t="s">
        <v>145</v>
      </c>
      <c r="N9" s="60" t="s">
        <v>145</v>
      </c>
      <c r="O9" s="60" t="s">
        <v>145</v>
      </c>
      <c r="P9" s="60" t="s">
        <v>145</v>
      </c>
      <c r="Q9" s="60" t="s">
        <v>145</v>
      </c>
      <c r="R9" s="60" t="s">
        <v>145</v>
      </c>
      <c r="S9" s="110"/>
      <c r="T9" s="103">
        <v>0.9</v>
      </c>
      <c r="U9" s="104" t="s">
        <v>137</v>
      </c>
      <c r="BC9" s="20"/>
    </row>
    <row r="10" spans="2:55" ht="16.5" customHeight="1" x14ac:dyDescent="0.2">
      <c r="C10" s="59" t="s">
        <v>31</v>
      </c>
      <c r="D10" s="60">
        <v>0.85599999999999998</v>
      </c>
      <c r="E10" s="60">
        <v>0.78100000000000003</v>
      </c>
      <c r="F10" s="60">
        <v>0.71499999999999997</v>
      </c>
      <c r="G10" s="60">
        <v>0.77100000000000002</v>
      </c>
      <c r="H10" s="60">
        <v>0.8</v>
      </c>
      <c r="I10" s="60">
        <v>0.77600000000000002</v>
      </c>
      <c r="J10" s="60">
        <v>0.82599999999999996</v>
      </c>
      <c r="K10" s="60">
        <v>0.80800000000000005</v>
      </c>
      <c r="L10" s="60">
        <v>0.83699999999999997</v>
      </c>
      <c r="M10" s="60">
        <v>0.85699999999999998</v>
      </c>
      <c r="N10" s="60">
        <v>0.86899999999999999</v>
      </c>
      <c r="O10" s="60">
        <v>0.872</v>
      </c>
      <c r="P10" s="60">
        <v>0.88300000000000001</v>
      </c>
      <c r="Q10" s="60">
        <v>0.90300000000000002</v>
      </c>
      <c r="R10" s="60">
        <v>0.90800000000000003</v>
      </c>
      <c r="S10" s="110"/>
      <c r="T10" s="103">
        <v>0.95</v>
      </c>
      <c r="U10" s="104" t="s">
        <v>137</v>
      </c>
      <c r="BC10" s="20"/>
    </row>
    <row r="11" spans="2:55" ht="16.5" customHeight="1" x14ac:dyDescent="0.2">
      <c r="C11" s="59" t="s">
        <v>33</v>
      </c>
      <c r="D11" s="60">
        <v>0.89900000000000002</v>
      </c>
      <c r="E11" s="60">
        <v>0.9</v>
      </c>
      <c r="F11" s="60">
        <v>0.84699999999999998</v>
      </c>
      <c r="G11" s="60">
        <v>0.83599999999999997</v>
      </c>
      <c r="H11" s="60">
        <v>0.86599999999999999</v>
      </c>
      <c r="I11" s="60">
        <v>0.872</v>
      </c>
      <c r="J11" s="60">
        <v>0.875</v>
      </c>
      <c r="K11" s="60">
        <v>0.86299999999999999</v>
      </c>
      <c r="L11" s="60">
        <v>0.87</v>
      </c>
      <c r="M11" s="60">
        <v>0.89600000000000002</v>
      </c>
      <c r="N11" s="60">
        <v>0.88800000000000001</v>
      </c>
      <c r="O11" s="60">
        <v>0.90100000000000002</v>
      </c>
      <c r="P11" s="60" t="s">
        <v>145</v>
      </c>
      <c r="Q11" s="60" t="s">
        <v>145</v>
      </c>
      <c r="R11" s="60" t="s">
        <v>145</v>
      </c>
      <c r="S11" s="110"/>
      <c r="T11" s="103">
        <v>0.95</v>
      </c>
      <c r="U11" s="104" t="s">
        <v>137</v>
      </c>
      <c r="BC11" s="20"/>
    </row>
    <row r="12" spans="2:55" ht="16.5" customHeight="1" x14ac:dyDescent="0.2">
      <c r="C12" s="59" t="s">
        <v>117</v>
      </c>
      <c r="D12" s="60" t="s">
        <v>145</v>
      </c>
      <c r="E12" s="60" t="s">
        <v>145</v>
      </c>
      <c r="F12" s="60" t="s">
        <v>145</v>
      </c>
      <c r="G12" s="60" t="s">
        <v>145</v>
      </c>
      <c r="H12" s="60" t="s">
        <v>145</v>
      </c>
      <c r="I12" s="60" t="s">
        <v>145</v>
      </c>
      <c r="J12" s="60" t="s">
        <v>145</v>
      </c>
      <c r="K12" s="60" t="s">
        <v>145</v>
      </c>
      <c r="L12" s="60" t="s">
        <v>145</v>
      </c>
      <c r="M12" s="60" t="s">
        <v>145</v>
      </c>
      <c r="N12" s="60" t="s">
        <v>145</v>
      </c>
      <c r="O12" s="60" t="s">
        <v>145</v>
      </c>
      <c r="P12" s="60">
        <v>0.20799999999999999</v>
      </c>
      <c r="Q12" s="60">
        <v>0.34899999999999998</v>
      </c>
      <c r="R12" s="60">
        <v>0.318</v>
      </c>
      <c r="S12" s="110"/>
      <c r="T12" s="103">
        <v>0.9</v>
      </c>
      <c r="U12" s="104" t="s">
        <v>142</v>
      </c>
      <c r="BC12" s="20"/>
    </row>
    <row r="13" spans="2:55" ht="16.5" customHeight="1" x14ac:dyDescent="0.2">
      <c r="C13" s="59" t="s">
        <v>118</v>
      </c>
      <c r="D13" s="60" t="s">
        <v>145</v>
      </c>
      <c r="E13" s="60" t="s">
        <v>145</v>
      </c>
      <c r="F13" s="60" t="s">
        <v>145</v>
      </c>
      <c r="G13" s="60" t="s">
        <v>145</v>
      </c>
      <c r="H13" s="60" t="s">
        <v>145</v>
      </c>
      <c r="I13" s="60" t="s">
        <v>145</v>
      </c>
      <c r="J13" s="60" t="s">
        <v>145</v>
      </c>
      <c r="K13" s="60" t="s">
        <v>145</v>
      </c>
      <c r="L13" s="60" t="s">
        <v>145</v>
      </c>
      <c r="M13" s="60" t="s">
        <v>145</v>
      </c>
      <c r="N13" s="60" t="s">
        <v>145</v>
      </c>
      <c r="O13" s="60" t="s">
        <v>145</v>
      </c>
      <c r="P13" s="60">
        <v>0.88200000000000001</v>
      </c>
      <c r="Q13" s="60">
        <v>0.88700000000000001</v>
      </c>
      <c r="R13" s="60">
        <v>0.89200000000000002</v>
      </c>
      <c r="S13" s="110"/>
      <c r="T13" s="103">
        <v>0.99</v>
      </c>
      <c r="U13" s="104" t="s">
        <v>142</v>
      </c>
      <c r="BC13" s="20"/>
    </row>
    <row r="14" spans="2:55" ht="16.5" customHeight="1" x14ac:dyDescent="0.2">
      <c r="C14" s="59" t="s">
        <v>140</v>
      </c>
      <c r="D14" s="60" t="s">
        <v>145</v>
      </c>
      <c r="E14" s="60" t="s">
        <v>145</v>
      </c>
      <c r="F14" s="60" t="s">
        <v>145</v>
      </c>
      <c r="G14" s="60" t="s">
        <v>145</v>
      </c>
      <c r="H14" s="60" t="s">
        <v>145</v>
      </c>
      <c r="I14" s="60" t="s">
        <v>145</v>
      </c>
      <c r="J14" s="60" t="s">
        <v>145</v>
      </c>
      <c r="K14" s="60" t="s">
        <v>145</v>
      </c>
      <c r="L14" s="60" t="s">
        <v>145</v>
      </c>
      <c r="M14" s="60" t="s">
        <v>145</v>
      </c>
      <c r="N14" s="60" t="s">
        <v>145</v>
      </c>
      <c r="O14" s="60" t="s">
        <v>145</v>
      </c>
      <c r="P14" s="60">
        <v>0.77200000000000002</v>
      </c>
      <c r="Q14" s="60">
        <v>0.77800000000000002</v>
      </c>
      <c r="R14" s="60">
        <v>0.77500000000000002</v>
      </c>
      <c r="S14" s="110"/>
      <c r="T14" s="103">
        <v>0.65</v>
      </c>
      <c r="U14" s="104" t="s">
        <v>142</v>
      </c>
      <c r="BC14" s="20"/>
    </row>
    <row r="15" spans="2:55" ht="16.5" customHeight="1" x14ac:dyDescent="0.2">
      <c r="C15" s="59" t="s">
        <v>35</v>
      </c>
      <c r="D15" s="60">
        <v>0.96399999999999997</v>
      </c>
      <c r="E15" s="60">
        <v>0.96499999999999997</v>
      </c>
      <c r="F15" s="60">
        <v>0.93500000000000005</v>
      </c>
      <c r="G15" s="60">
        <v>0.94899999999999995</v>
      </c>
      <c r="H15" s="60">
        <v>0.93</v>
      </c>
      <c r="I15" s="60">
        <v>0.91700000000000004</v>
      </c>
      <c r="J15" s="60">
        <v>0.96499999999999997</v>
      </c>
      <c r="K15" s="60">
        <v>0.97899999999999998</v>
      </c>
      <c r="L15" s="60">
        <v>0.98399999999999999</v>
      </c>
      <c r="M15" s="60">
        <v>0.95599999999999996</v>
      </c>
      <c r="N15" s="60">
        <v>0.95</v>
      </c>
      <c r="O15" s="60">
        <v>0.96199999999999997</v>
      </c>
      <c r="P15" s="60" t="s">
        <v>145</v>
      </c>
      <c r="Q15" s="60" t="s">
        <v>145</v>
      </c>
      <c r="R15" s="60" t="s">
        <v>145</v>
      </c>
      <c r="S15" s="110"/>
      <c r="T15" s="103">
        <v>0.97</v>
      </c>
      <c r="U15" s="104" t="s">
        <v>138</v>
      </c>
      <c r="BC15" s="20"/>
    </row>
    <row r="16" spans="2:55" ht="16.5" customHeight="1" x14ac:dyDescent="0.2">
      <c r="C16" s="59" t="s">
        <v>133</v>
      </c>
      <c r="D16" s="60" t="s">
        <v>145</v>
      </c>
      <c r="E16" s="60" t="s">
        <v>145</v>
      </c>
      <c r="F16" s="60" t="s">
        <v>145</v>
      </c>
      <c r="G16" s="60" t="s">
        <v>145</v>
      </c>
      <c r="H16" s="60" t="s">
        <v>145</v>
      </c>
      <c r="I16" s="60" t="s">
        <v>145</v>
      </c>
      <c r="J16" s="60" t="s">
        <v>145</v>
      </c>
      <c r="K16" s="60" t="s">
        <v>145</v>
      </c>
      <c r="L16" s="60" t="s">
        <v>145</v>
      </c>
      <c r="M16" s="60" t="s">
        <v>145</v>
      </c>
      <c r="N16" s="60" t="s">
        <v>145</v>
      </c>
      <c r="O16" s="60" t="s">
        <v>145</v>
      </c>
      <c r="P16" s="60">
        <v>0.92800000000000005</v>
      </c>
      <c r="Q16" s="60">
        <v>0.95099999999999996</v>
      </c>
      <c r="R16" s="60">
        <v>0.95899999999999996</v>
      </c>
      <c r="S16" s="110"/>
      <c r="T16" s="103">
        <v>0.93</v>
      </c>
      <c r="U16" s="104" t="s">
        <v>142</v>
      </c>
      <c r="BC16" s="20"/>
    </row>
    <row r="17" spans="3:55" ht="16.5" customHeight="1" x14ac:dyDescent="0.2">
      <c r="C17" s="59" t="s">
        <v>37</v>
      </c>
      <c r="D17" s="60">
        <v>0.96099999999999997</v>
      </c>
      <c r="E17" s="60">
        <v>0.95699999999999996</v>
      </c>
      <c r="F17" s="60">
        <v>0.95699999999999996</v>
      </c>
      <c r="G17" s="60">
        <v>0.96699999999999997</v>
      </c>
      <c r="H17" s="60">
        <v>0.95299999999999996</v>
      </c>
      <c r="I17" s="60">
        <v>0.94899999999999995</v>
      </c>
      <c r="J17" s="60">
        <v>0.98</v>
      </c>
      <c r="K17" s="60">
        <v>0.97399999999999998</v>
      </c>
      <c r="L17" s="60">
        <v>0.97199999999999998</v>
      </c>
      <c r="M17" s="60">
        <v>0.97899999999999998</v>
      </c>
      <c r="N17" s="60">
        <v>0.97599999999999998</v>
      </c>
      <c r="O17" s="60">
        <v>0.98099999999999998</v>
      </c>
      <c r="P17" s="60" t="s">
        <v>145</v>
      </c>
      <c r="Q17" s="60" t="s">
        <v>145</v>
      </c>
      <c r="R17" s="60" t="s">
        <v>145</v>
      </c>
      <c r="S17" s="110"/>
      <c r="T17" s="103">
        <v>0.97</v>
      </c>
      <c r="U17" s="104" t="s">
        <v>138</v>
      </c>
      <c r="BC17" s="20"/>
    </row>
    <row r="18" spans="3:55" ht="16.5" customHeight="1" x14ac:dyDescent="0.2">
      <c r="C18" s="59" t="s">
        <v>131</v>
      </c>
      <c r="D18" s="60" t="s">
        <v>145</v>
      </c>
      <c r="E18" s="60" t="s">
        <v>145</v>
      </c>
      <c r="F18" s="60" t="s">
        <v>145</v>
      </c>
      <c r="G18" s="60" t="s">
        <v>145</v>
      </c>
      <c r="H18" s="60" t="s">
        <v>145</v>
      </c>
      <c r="I18" s="60" t="s">
        <v>145</v>
      </c>
      <c r="J18" s="60" t="s">
        <v>145</v>
      </c>
      <c r="K18" s="60" t="s">
        <v>145</v>
      </c>
      <c r="L18" s="60" t="s">
        <v>145</v>
      </c>
      <c r="M18" s="60" t="s">
        <v>145</v>
      </c>
      <c r="N18" s="60" t="s">
        <v>145</v>
      </c>
      <c r="O18" s="60" t="s">
        <v>145</v>
      </c>
      <c r="P18" s="60">
        <v>0.96799999999999997</v>
      </c>
      <c r="Q18" s="60">
        <v>0.96399999999999997</v>
      </c>
      <c r="R18" s="60">
        <v>0.97099999999999997</v>
      </c>
      <c r="S18" s="110"/>
      <c r="T18" s="103">
        <v>0.93</v>
      </c>
      <c r="U18" s="104" t="s">
        <v>142</v>
      </c>
    </row>
    <row r="19" spans="3:55" ht="16.5" customHeight="1" x14ac:dyDescent="0.2">
      <c r="C19" s="59" t="s">
        <v>330</v>
      </c>
      <c r="D19" s="60">
        <v>0.89300000000000002</v>
      </c>
      <c r="E19" s="60">
        <v>0.90300000000000002</v>
      </c>
      <c r="F19" s="60">
        <v>0.89700000000000002</v>
      </c>
      <c r="G19" s="60" t="s">
        <v>343</v>
      </c>
      <c r="H19" s="60" t="s">
        <v>344</v>
      </c>
      <c r="I19" s="60" t="s">
        <v>345</v>
      </c>
      <c r="J19" s="60" t="s">
        <v>346</v>
      </c>
      <c r="K19" s="60" t="s">
        <v>347</v>
      </c>
      <c r="L19" s="60" t="s">
        <v>348</v>
      </c>
      <c r="M19" s="60" t="s">
        <v>349</v>
      </c>
      <c r="N19" s="60" t="s">
        <v>348</v>
      </c>
      <c r="O19" s="60" t="s">
        <v>350</v>
      </c>
      <c r="P19" s="60" t="s">
        <v>145</v>
      </c>
      <c r="Q19" s="60" t="s">
        <v>145</v>
      </c>
      <c r="R19" s="60" t="s">
        <v>145</v>
      </c>
      <c r="S19" s="110"/>
      <c r="T19" s="103">
        <v>0.97</v>
      </c>
      <c r="U19" s="104" t="s">
        <v>138</v>
      </c>
    </row>
    <row r="20" spans="3:55" ht="16.5" customHeight="1" x14ac:dyDescent="0.2">
      <c r="C20" s="59" t="s">
        <v>129</v>
      </c>
      <c r="D20" s="60" t="s">
        <v>145</v>
      </c>
      <c r="E20" s="60" t="s">
        <v>145</v>
      </c>
      <c r="F20" s="60" t="s">
        <v>145</v>
      </c>
      <c r="G20" s="60" t="s">
        <v>145</v>
      </c>
      <c r="H20" s="60" t="s">
        <v>145</v>
      </c>
      <c r="I20" s="60" t="s">
        <v>145</v>
      </c>
      <c r="J20" s="60" t="s">
        <v>145</v>
      </c>
      <c r="K20" s="60" t="s">
        <v>145</v>
      </c>
      <c r="L20" s="60" t="s">
        <v>145</v>
      </c>
      <c r="M20" s="60" t="s">
        <v>145</v>
      </c>
      <c r="N20" s="60" t="s">
        <v>145</v>
      </c>
      <c r="O20" s="60" t="s">
        <v>145</v>
      </c>
      <c r="P20" s="60">
        <v>0.96</v>
      </c>
      <c r="Q20" s="60">
        <v>0.95699999999999996</v>
      </c>
      <c r="R20" s="60">
        <v>0.96399999999999997</v>
      </c>
      <c r="S20" s="110"/>
      <c r="T20" s="103">
        <v>0.97</v>
      </c>
      <c r="U20" s="104" t="s">
        <v>142</v>
      </c>
    </row>
    <row r="21" spans="3:55" ht="16.5" customHeight="1" x14ac:dyDescent="0.2">
      <c r="C21" s="59" t="s">
        <v>337</v>
      </c>
      <c r="D21" s="60">
        <v>0.86899999999999999</v>
      </c>
      <c r="E21" s="60">
        <v>0.89100000000000001</v>
      </c>
      <c r="F21" s="60">
        <v>0.86099999999999999</v>
      </c>
      <c r="G21" s="60" t="s">
        <v>351</v>
      </c>
      <c r="H21" s="60" t="s">
        <v>352</v>
      </c>
      <c r="I21" s="60" t="s">
        <v>353</v>
      </c>
      <c r="J21" s="60" t="s">
        <v>354</v>
      </c>
      <c r="K21" s="60" t="s">
        <v>355</v>
      </c>
      <c r="L21" s="60" t="s">
        <v>347</v>
      </c>
      <c r="M21" s="60" t="s">
        <v>356</v>
      </c>
      <c r="N21" s="60" t="s">
        <v>357</v>
      </c>
      <c r="O21" s="60" t="s">
        <v>349</v>
      </c>
      <c r="P21" s="60" t="s">
        <v>145</v>
      </c>
      <c r="Q21" s="60" t="s">
        <v>145</v>
      </c>
      <c r="R21" s="60" t="s">
        <v>145</v>
      </c>
      <c r="S21" s="110"/>
      <c r="T21" s="103">
        <v>0.97</v>
      </c>
      <c r="U21" s="104" t="s">
        <v>138</v>
      </c>
    </row>
    <row r="22" spans="3:55" ht="16.5" customHeight="1" x14ac:dyDescent="0.2">
      <c r="C22" s="59" t="s">
        <v>127</v>
      </c>
      <c r="D22" s="60" t="s">
        <v>145</v>
      </c>
      <c r="E22" s="60" t="s">
        <v>145</v>
      </c>
      <c r="F22" s="60" t="s">
        <v>145</v>
      </c>
      <c r="G22" s="60" t="s">
        <v>145</v>
      </c>
      <c r="H22" s="60" t="s">
        <v>145</v>
      </c>
      <c r="I22" s="60" t="s">
        <v>145</v>
      </c>
      <c r="J22" s="60" t="s">
        <v>145</v>
      </c>
      <c r="K22" s="60" t="s">
        <v>145</v>
      </c>
      <c r="L22" s="60" t="s">
        <v>145</v>
      </c>
      <c r="M22" s="60" t="s">
        <v>145</v>
      </c>
      <c r="N22" s="60" t="s">
        <v>145</v>
      </c>
      <c r="O22" s="60" t="s">
        <v>145</v>
      </c>
      <c r="P22" s="60">
        <v>0.96199999999999997</v>
      </c>
      <c r="Q22" s="60">
        <v>0.94199999999999995</v>
      </c>
      <c r="R22" s="60">
        <v>0.94799999999999995</v>
      </c>
      <c r="S22" s="110"/>
      <c r="T22" s="103">
        <v>0.97</v>
      </c>
      <c r="U22" s="104" t="s">
        <v>142</v>
      </c>
    </row>
    <row r="23" spans="3:55" ht="16.5" customHeight="1" x14ac:dyDescent="0.2">
      <c r="C23" s="59" t="s">
        <v>43</v>
      </c>
      <c r="D23" s="60">
        <v>0.97799999999999998</v>
      </c>
      <c r="E23" s="60">
        <v>0.97899999999999998</v>
      </c>
      <c r="F23" s="60">
        <v>0.97399999999999998</v>
      </c>
      <c r="G23" s="60">
        <v>0.96699999999999997</v>
      </c>
      <c r="H23" s="60">
        <v>0.96899999999999997</v>
      </c>
      <c r="I23" s="60">
        <v>0.96799999999999997</v>
      </c>
      <c r="J23" s="60">
        <v>0.97499999999999998</v>
      </c>
      <c r="K23" s="60">
        <v>0.98599999999999999</v>
      </c>
      <c r="L23" s="60">
        <v>0.98799999999999999</v>
      </c>
      <c r="M23" s="60">
        <v>0.99099999999999999</v>
      </c>
      <c r="N23" s="60">
        <v>0.99</v>
      </c>
      <c r="O23" s="60">
        <v>0.98799999999999999</v>
      </c>
      <c r="P23" s="60" t="s">
        <v>145</v>
      </c>
      <c r="Q23" s="60" t="s">
        <v>145</v>
      </c>
      <c r="R23" s="60" t="s">
        <v>145</v>
      </c>
      <c r="S23" s="110"/>
      <c r="T23" s="103">
        <v>0.97</v>
      </c>
      <c r="U23" s="104" t="s">
        <v>138</v>
      </c>
    </row>
    <row r="24" spans="3:55" ht="16.5" customHeight="1" x14ac:dyDescent="0.2">
      <c r="C24" s="59" t="s">
        <v>45</v>
      </c>
      <c r="D24" s="60">
        <v>0.81299999999999994</v>
      </c>
      <c r="E24" s="60">
        <v>0.84</v>
      </c>
      <c r="F24" s="60">
        <v>0.76500000000000001</v>
      </c>
      <c r="G24" s="60">
        <v>0.75800000000000001</v>
      </c>
      <c r="H24" s="60">
        <v>0.73899999999999999</v>
      </c>
      <c r="I24" s="60">
        <v>0.71099999999999997</v>
      </c>
      <c r="J24" s="60">
        <v>0.78800000000000003</v>
      </c>
      <c r="K24" s="60">
        <v>0.82499999999999996</v>
      </c>
      <c r="L24" s="60">
        <v>0.81499999999999995</v>
      </c>
      <c r="M24" s="60">
        <v>0.82399999999999995</v>
      </c>
      <c r="N24" s="60">
        <v>0.80800000000000005</v>
      </c>
      <c r="O24" s="60">
        <v>0.84099999999999997</v>
      </c>
      <c r="P24" s="60" t="s">
        <v>145</v>
      </c>
      <c r="Q24" s="60" t="s">
        <v>145</v>
      </c>
      <c r="R24" s="60" t="s">
        <v>145</v>
      </c>
      <c r="S24" s="110"/>
      <c r="T24" s="103">
        <v>0.75</v>
      </c>
      <c r="U24" s="104" t="s">
        <v>138</v>
      </c>
    </row>
    <row r="25" spans="3:55" ht="16.5" customHeight="1" x14ac:dyDescent="0.2">
      <c r="C25" s="59" t="s">
        <v>125</v>
      </c>
      <c r="D25" s="60" t="s">
        <v>145</v>
      </c>
      <c r="E25" s="60" t="s">
        <v>145</v>
      </c>
      <c r="F25" s="60" t="s">
        <v>145</v>
      </c>
      <c r="G25" s="60" t="s">
        <v>145</v>
      </c>
      <c r="H25" s="60" t="s">
        <v>145</v>
      </c>
      <c r="I25" s="60" t="s">
        <v>145</v>
      </c>
      <c r="J25" s="60" t="s">
        <v>145</v>
      </c>
      <c r="K25" s="60" t="s">
        <v>145</v>
      </c>
      <c r="L25" s="60" t="s">
        <v>145</v>
      </c>
      <c r="M25" s="60" t="s">
        <v>145</v>
      </c>
      <c r="N25" s="60" t="s">
        <v>145</v>
      </c>
      <c r="O25" s="60" t="s">
        <v>145</v>
      </c>
      <c r="P25" s="60">
        <v>0.873</v>
      </c>
      <c r="Q25" s="60">
        <v>0.89200000000000002</v>
      </c>
      <c r="R25" s="60">
        <v>0.90900000000000003</v>
      </c>
      <c r="S25" s="110"/>
      <c r="T25" s="103">
        <v>0.75</v>
      </c>
      <c r="U25" s="104" t="s">
        <v>142</v>
      </c>
    </row>
    <row r="26" spans="3:55" ht="16.5" customHeight="1" x14ac:dyDescent="0.2">
      <c r="C26" s="59" t="s">
        <v>47</v>
      </c>
      <c r="D26" s="60">
        <v>0.89600000000000002</v>
      </c>
      <c r="E26" s="60">
        <v>0.91400000000000003</v>
      </c>
      <c r="F26" s="60">
        <v>0.86699999999999999</v>
      </c>
      <c r="G26" s="60">
        <v>0.85199999999999998</v>
      </c>
      <c r="H26" s="60">
        <v>0.82199999999999995</v>
      </c>
      <c r="I26" s="60">
        <v>0.80400000000000005</v>
      </c>
      <c r="J26" s="60">
        <v>0.83299999999999996</v>
      </c>
      <c r="K26" s="60">
        <v>0.876</v>
      </c>
      <c r="L26" s="60">
        <v>0.878</v>
      </c>
      <c r="M26" s="60">
        <v>0.877</v>
      </c>
      <c r="N26" s="60">
        <v>0.89600000000000002</v>
      </c>
      <c r="O26" s="60">
        <v>0.90400000000000003</v>
      </c>
      <c r="P26" s="60" t="s">
        <v>145</v>
      </c>
      <c r="Q26" s="60" t="s">
        <v>145</v>
      </c>
      <c r="R26" s="60" t="s">
        <v>145</v>
      </c>
      <c r="S26" s="110"/>
      <c r="T26" s="103">
        <v>0.99</v>
      </c>
      <c r="U26" s="104" t="s">
        <v>137</v>
      </c>
      <c r="BC26" s="20"/>
    </row>
    <row r="27" spans="3:55" ht="14.25" customHeight="1" x14ac:dyDescent="0.2">
      <c r="C27" s="59" t="s">
        <v>49</v>
      </c>
      <c r="D27" s="60">
        <v>0.78400000000000003</v>
      </c>
      <c r="E27" s="60">
        <v>0.76200000000000001</v>
      </c>
      <c r="F27" s="60">
        <v>0.78</v>
      </c>
      <c r="G27" s="60">
        <v>0.78400000000000003</v>
      </c>
      <c r="H27" s="60">
        <v>0.80300000000000005</v>
      </c>
      <c r="I27" s="60">
        <v>0.79700000000000004</v>
      </c>
      <c r="J27" s="60">
        <v>0.80100000000000005</v>
      </c>
      <c r="K27" s="60">
        <v>0.79</v>
      </c>
      <c r="L27" s="60">
        <v>0.77300000000000002</v>
      </c>
      <c r="M27" s="60">
        <v>0.8</v>
      </c>
      <c r="N27" s="60">
        <v>0.78</v>
      </c>
      <c r="O27" s="60">
        <v>0.77700000000000002</v>
      </c>
      <c r="P27" s="60">
        <v>0.77300000000000002</v>
      </c>
      <c r="Q27" s="60">
        <v>0.76700000000000002</v>
      </c>
      <c r="R27" s="60">
        <v>0.77900000000000003</v>
      </c>
      <c r="S27" s="110"/>
      <c r="T27" s="103">
        <v>0.75</v>
      </c>
      <c r="U27" s="104" t="s">
        <v>137</v>
      </c>
      <c r="BC27" s="20"/>
    </row>
    <row r="28" spans="3:55" s="21" customFormat="1" ht="14.25" customHeight="1" x14ac:dyDescent="0.2">
      <c r="C28" s="59" t="s">
        <v>51</v>
      </c>
      <c r="D28" s="60">
        <v>0.749</v>
      </c>
      <c r="E28" s="60">
        <v>0.78600000000000003</v>
      </c>
      <c r="F28" s="60">
        <v>0.73299999999999998</v>
      </c>
      <c r="G28" s="60">
        <v>0.749</v>
      </c>
      <c r="H28" s="60">
        <v>0.79700000000000004</v>
      </c>
      <c r="I28" s="60">
        <v>0.77600000000000002</v>
      </c>
      <c r="J28" s="60">
        <v>0.76400000000000001</v>
      </c>
      <c r="K28" s="60">
        <v>0.77800000000000002</v>
      </c>
      <c r="L28" s="60">
        <v>0.754</v>
      </c>
      <c r="M28" s="60">
        <v>0.81</v>
      </c>
      <c r="N28" s="60">
        <v>0.76600000000000001</v>
      </c>
      <c r="O28" s="60">
        <v>0.74299999999999999</v>
      </c>
      <c r="P28" s="60" t="s">
        <v>145</v>
      </c>
      <c r="Q28" s="60" t="s">
        <v>145</v>
      </c>
      <c r="R28" s="60" t="s">
        <v>145</v>
      </c>
      <c r="S28" s="111"/>
      <c r="T28" s="87">
        <v>0.65</v>
      </c>
      <c r="U28" s="186" t="s">
        <v>137</v>
      </c>
      <c r="V28" s="49"/>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row>
    <row r="29" spans="3:55" s="21" customFormat="1" ht="14.25" customHeight="1" x14ac:dyDescent="0.2">
      <c r="C29" s="59" t="s">
        <v>338</v>
      </c>
      <c r="D29" s="60">
        <v>0.90400000000000003</v>
      </c>
      <c r="E29" s="60">
        <v>0.89400000000000002</v>
      </c>
      <c r="F29" s="60">
        <v>0.89900000000000002</v>
      </c>
      <c r="G29" s="60">
        <v>0.9</v>
      </c>
      <c r="H29" s="60">
        <v>0.89200000000000002</v>
      </c>
      <c r="I29" s="60">
        <v>0.90400000000000003</v>
      </c>
      <c r="J29" s="60">
        <v>0.90600000000000003</v>
      </c>
      <c r="K29" s="60">
        <v>0.90300000000000002</v>
      </c>
      <c r="L29" s="60">
        <v>0.89900000000000002</v>
      </c>
      <c r="M29" s="60" t="s">
        <v>361</v>
      </c>
      <c r="N29" s="60" t="s">
        <v>362</v>
      </c>
      <c r="O29" s="60" t="s">
        <v>354</v>
      </c>
      <c r="P29" s="60">
        <v>0.879</v>
      </c>
      <c r="Q29" s="60">
        <v>0.86499999999999999</v>
      </c>
      <c r="R29" s="60">
        <v>0.86699999999999999</v>
      </c>
      <c r="S29" s="111"/>
      <c r="T29" s="87">
        <v>0.9</v>
      </c>
      <c r="U29" s="186" t="s">
        <v>138</v>
      </c>
      <c r="V29" s="49"/>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row>
    <row r="30" spans="3:55" ht="15.75" customHeight="1" x14ac:dyDescent="0.2">
      <c r="C30" s="59" t="s">
        <v>339</v>
      </c>
      <c r="D30" s="60">
        <v>0.80400000000000005</v>
      </c>
      <c r="E30" s="60">
        <v>0.83299999999999996</v>
      </c>
      <c r="F30" s="60">
        <v>0.82899999999999996</v>
      </c>
      <c r="G30" s="60" t="s">
        <v>358</v>
      </c>
      <c r="H30" s="60" t="s">
        <v>359</v>
      </c>
      <c r="I30" s="60" t="s">
        <v>360</v>
      </c>
      <c r="J30" s="60">
        <v>0.80700000000000005</v>
      </c>
      <c r="K30" s="60">
        <v>0.76900000000000002</v>
      </c>
      <c r="L30" s="60">
        <v>0.83499999999999996</v>
      </c>
      <c r="M30" s="60">
        <v>0.80600000000000005</v>
      </c>
      <c r="N30" s="60">
        <v>0.81599999999999995</v>
      </c>
      <c r="O30" s="60">
        <v>0.86099999999999999</v>
      </c>
      <c r="P30" s="60" t="s">
        <v>145</v>
      </c>
      <c r="Q30" s="60" t="s">
        <v>145</v>
      </c>
      <c r="R30" s="60" t="s">
        <v>145</v>
      </c>
      <c r="S30" s="112"/>
      <c r="T30" s="95">
        <v>0.9</v>
      </c>
      <c r="U30" s="187" t="s">
        <v>138</v>
      </c>
      <c r="V30" s="158"/>
      <c r="W30" s="28"/>
      <c r="X30" s="28"/>
      <c r="Y30" s="28"/>
    </row>
    <row r="31" spans="3:55" ht="16.5" x14ac:dyDescent="0.2">
      <c r="C31" s="59" t="s">
        <v>340</v>
      </c>
      <c r="D31" s="60" t="s">
        <v>145</v>
      </c>
      <c r="E31" s="60" t="s">
        <v>145</v>
      </c>
      <c r="F31" s="60" t="s">
        <v>145</v>
      </c>
      <c r="G31" s="60" t="s">
        <v>145</v>
      </c>
      <c r="H31" s="60" t="s">
        <v>145</v>
      </c>
      <c r="I31" s="60" t="s">
        <v>145</v>
      </c>
      <c r="J31" s="60" t="s">
        <v>145</v>
      </c>
      <c r="K31" s="60" t="s">
        <v>145</v>
      </c>
      <c r="L31" s="60" t="s">
        <v>145</v>
      </c>
      <c r="M31" s="60" t="s">
        <v>145</v>
      </c>
      <c r="N31" s="60" t="s">
        <v>145</v>
      </c>
      <c r="O31" s="60" t="s">
        <v>145</v>
      </c>
      <c r="P31" s="60">
        <v>0.90800000000000003</v>
      </c>
      <c r="Q31" s="60">
        <v>0.88300000000000001</v>
      </c>
      <c r="R31" s="60">
        <v>0.90400000000000003</v>
      </c>
      <c r="S31" s="110"/>
      <c r="T31" s="88">
        <v>0.9</v>
      </c>
      <c r="U31" s="104" t="s">
        <v>138</v>
      </c>
      <c r="V31" s="29"/>
      <c r="W31" s="19"/>
      <c r="X31" s="19"/>
      <c r="Y31" s="19"/>
    </row>
    <row r="32" spans="3:55" s="21" customFormat="1" ht="14.25" customHeight="1" x14ac:dyDescent="0.2">
      <c r="C32" s="59" t="s">
        <v>341</v>
      </c>
      <c r="D32" s="60">
        <v>0.97799999999999998</v>
      </c>
      <c r="E32" s="60">
        <v>0.96099999999999997</v>
      </c>
      <c r="F32" s="60">
        <v>0.95499999999999996</v>
      </c>
      <c r="G32" s="60">
        <v>0.95299999999999996</v>
      </c>
      <c r="H32" s="60">
        <v>0.93200000000000005</v>
      </c>
      <c r="I32" s="60">
        <v>0.95499999999999996</v>
      </c>
      <c r="J32" s="60">
        <v>0.94199999999999995</v>
      </c>
      <c r="K32" s="60">
        <v>0.95799999999999996</v>
      </c>
      <c r="L32" s="60">
        <v>0.95699999999999996</v>
      </c>
      <c r="M32" s="60">
        <v>0.96799999999999997</v>
      </c>
      <c r="N32" s="60" t="s">
        <v>363</v>
      </c>
      <c r="O32" s="60">
        <v>0.96099999999999997</v>
      </c>
      <c r="P32" s="60">
        <v>0.96299999999999997</v>
      </c>
      <c r="Q32" s="60">
        <v>0.95199999999999996</v>
      </c>
      <c r="R32" s="60">
        <v>0.96599999999999997</v>
      </c>
      <c r="S32" s="111"/>
      <c r="T32" s="87">
        <v>0.95</v>
      </c>
      <c r="U32" s="186" t="s">
        <v>138</v>
      </c>
      <c r="V32" s="49"/>
      <c r="Z32" s="24"/>
      <c r="AA32" s="24"/>
      <c r="AB32" s="24"/>
      <c r="AC32" s="24"/>
      <c r="AD32" s="24"/>
      <c r="AE32" s="24"/>
      <c r="AF32" s="24"/>
      <c r="AG32" s="5"/>
      <c r="AH32" s="5"/>
      <c r="AI32" s="5"/>
      <c r="AJ32" s="5"/>
      <c r="AK32" s="5"/>
      <c r="AL32" s="5"/>
      <c r="AM32" s="5"/>
      <c r="AN32" s="5"/>
      <c r="AO32" s="5"/>
      <c r="AP32" s="5"/>
      <c r="AQ32" s="5"/>
      <c r="AR32" s="5"/>
      <c r="AS32" s="5"/>
      <c r="AT32" s="5"/>
      <c r="AU32" s="5"/>
      <c r="AV32" s="5"/>
      <c r="AW32" s="5"/>
      <c r="AX32" s="5"/>
      <c r="AY32" s="5"/>
      <c r="AZ32" s="5"/>
      <c r="BA32" s="5"/>
      <c r="BB32" s="5"/>
    </row>
    <row r="33" spans="3:54" s="21" customFormat="1" ht="14.25" customHeight="1" x14ac:dyDescent="0.2">
      <c r="C33" s="59" t="s">
        <v>59</v>
      </c>
      <c r="D33" s="60">
        <v>0.85899999999999999</v>
      </c>
      <c r="E33" s="60">
        <v>0.86199999999999999</v>
      </c>
      <c r="F33" s="60">
        <v>0.83899999999999997</v>
      </c>
      <c r="G33" s="60">
        <v>0.78300000000000003</v>
      </c>
      <c r="H33" s="60">
        <v>0.82199999999999995</v>
      </c>
      <c r="I33" s="60">
        <v>0.84899999999999998</v>
      </c>
      <c r="J33" s="60">
        <v>0.88800000000000001</v>
      </c>
      <c r="K33" s="60">
        <v>0.91700000000000004</v>
      </c>
      <c r="L33" s="60">
        <v>0.92200000000000004</v>
      </c>
      <c r="M33" s="60">
        <v>0.92300000000000004</v>
      </c>
      <c r="N33" s="60">
        <v>0.90400000000000003</v>
      </c>
      <c r="O33" s="60">
        <v>0.90400000000000003</v>
      </c>
      <c r="P33" s="60">
        <v>0.91100000000000003</v>
      </c>
      <c r="Q33" s="60">
        <v>0.92800000000000005</v>
      </c>
      <c r="R33" s="60">
        <v>0.95</v>
      </c>
      <c r="S33" s="111"/>
      <c r="T33" s="87">
        <v>0.97</v>
      </c>
      <c r="U33" s="186" t="s">
        <v>138</v>
      </c>
      <c r="V33" s="49"/>
      <c r="Z33" s="25"/>
      <c r="AA33" s="25"/>
      <c r="AB33" s="25"/>
      <c r="AC33" s="25"/>
      <c r="AD33" s="25"/>
      <c r="AE33" s="25"/>
      <c r="AF33" s="25"/>
      <c r="AG33" s="5"/>
      <c r="AH33" s="5"/>
      <c r="AI33" s="5"/>
      <c r="AJ33" s="5"/>
      <c r="AK33" s="5"/>
      <c r="AL33" s="5"/>
      <c r="AM33" s="5"/>
      <c r="AN33" s="5"/>
      <c r="AO33" s="5"/>
      <c r="AP33" s="5"/>
      <c r="AQ33" s="5"/>
      <c r="AR33" s="5"/>
      <c r="AS33" s="5"/>
      <c r="AT33" s="5"/>
      <c r="AU33" s="5"/>
      <c r="AV33" s="5"/>
      <c r="AW33" s="5"/>
      <c r="AX33" s="5"/>
      <c r="AY33" s="5"/>
      <c r="AZ33" s="5"/>
      <c r="BA33" s="5"/>
      <c r="BB33" s="5"/>
    </row>
    <row r="34" spans="3:54" s="21" customFormat="1" ht="14.25" customHeight="1" x14ac:dyDescent="0.2">
      <c r="C34" s="59" t="s">
        <v>61</v>
      </c>
      <c r="D34" s="60">
        <v>0.93600000000000005</v>
      </c>
      <c r="E34" s="60">
        <v>0.93700000000000006</v>
      </c>
      <c r="F34" s="60">
        <v>0.93300000000000005</v>
      </c>
      <c r="G34" s="60">
        <v>0.93</v>
      </c>
      <c r="H34" s="60">
        <v>0.94399999999999995</v>
      </c>
      <c r="I34" s="60">
        <v>0.92600000000000005</v>
      </c>
      <c r="J34" s="60">
        <v>0.94</v>
      </c>
      <c r="K34" s="60">
        <v>0.93200000000000005</v>
      </c>
      <c r="L34" s="60">
        <v>0.92100000000000004</v>
      </c>
      <c r="M34" s="60">
        <v>0.88</v>
      </c>
      <c r="N34" s="60">
        <v>0.89</v>
      </c>
      <c r="O34" s="60">
        <v>0.90200000000000002</v>
      </c>
      <c r="P34" s="60">
        <v>0.91500000000000004</v>
      </c>
      <c r="Q34" s="60">
        <v>0.91900000000000004</v>
      </c>
      <c r="R34" s="60">
        <v>0.95499999999999996</v>
      </c>
      <c r="S34" s="111"/>
      <c r="T34" s="87">
        <v>0.9</v>
      </c>
      <c r="U34" s="186" t="s">
        <v>138</v>
      </c>
      <c r="V34" s="49"/>
      <c r="Z34" s="25"/>
      <c r="AA34" s="25"/>
      <c r="AB34" s="25"/>
      <c r="AC34" s="25"/>
      <c r="AD34" s="25"/>
      <c r="AE34" s="25"/>
      <c r="AF34" s="25"/>
      <c r="AG34" s="5"/>
      <c r="AH34" s="5"/>
      <c r="AI34" s="5"/>
      <c r="AJ34" s="5"/>
      <c r="AK34" s="5"/>
      <c r="AL34" s="5"/>
      <c r="AM34" s="5"/>
      <c r="AN34" s="5"/>
      <c r="AO34" s="5"/>
      <c r="AP34" s="5"/>
      <c r="AQ34" s="5"/>
      <c r="AR34" s="5"/>
      <c r="AS34" s="5"/>
      <c r="AT34" s="5"/>
      <c r="AU34" s="5"/>
      <c r="AV34" s="5"/>
      <c r="AW34" s="5"/>
      <c r="AX34" s="5"/>
      <c r="AY34" s="5"/>
      <c r="AZ34" s="5"/>
      <c r="BA34" s="5"/>
      <c r="BB34" s="5"/>
    </row>
    <row r="35" spans="3:54" s="21" customFormat="1" ht="14.25" customHeight="1" x14ac:dyDescent="0.2">
      <c r="C35" s="59" t="s">
        <v>63</v>
      </c>
      <c r="D35" s="60">
        <v>0.91200000000000003</v>
      </c>
      <c r="E35" s="60">
        <v>0.94</v>
      </c>
      <c r="F35" s="60">
        <v>0.80700000000000005</v>
      </c>
      <c r="G35" s="60">
        <v>0.80100000000000005</v>
      </c>
      <c r="H35" s="60">
        <v>0.755</v>
      </c>
      <c r="I35" s="60">
        <v>0.82299999999999995</v>
      </c>
      <c r="J35" s="60">
        <v>0.86299999999999999</v>
      </c>
      <c r="K35" s="60">
        <v>0.879</v>
      </c>
      <c r="L35" s="60">
        <v>0.95699999999999996</v>
      </c>
      <c r="M35" s="60">
        <v>0.93300000000000005</v>
      </c>
      <c r="N35" s="60">
        <v>0.94899999999999995</v>
      </c>
      <c r="O35" s="60">
        <v>0.95599999999999996</v>
      </c>
      <c r="P35" s="60" t="s">
        <v>145</v>
      </c>
      <c r="Q35" s="60" t="s">
        <v>145</v>
      </c>
      <c r="R35" s="60" t="s">
        <v>145</v>
      </c>
      <c r="S35" s="111"/>
      <c r="T35" s="87">
        <v>0.9</v>
      </c>
      <c r="U35" s="186" t="s">
        <v>138</v>
      </c>
      <c r="V35" s="49"/>
      <c r="AG35" s="5"/>
      <c r="AH35" s="5"/>
      <c r="AI35" s="5"/>
      <c r="AJ35" s="5"/>
      <c r="AK35" s="5"/>
      <c r="AL35" s="5"/>
      <c r="AM35" s="5"/>
      <c r="AN35" s="5"/>
      <c r="AO35" s="5"/>
      <c r="AP35" s="5"/>
      <c r="AQ35" s="5"/>
      <c r="AR35" s="5"/>
      <c r="AS35" s="5"/>
      <c r="AT35" s="5"/>
      <c r="AU35" s="5"/>
      <c r="AV35" s="5"/>
      <c r="AW35" s="5"/>
      <c r="AX35" s="5"/>
      <c r="AY35" s="5"/>
      <c r="AZ35" s="5"/>
      <c r="BA35" s="5"/>
      <c r="BB35" s="5"/>
    </row>
    <row r="36" spans="3:54" s="21" customFormat="1" ht="14.25" customHeight="1" x14ac:dyDescent="0.2">
      <c r="C36" s="59" t="s">
        <v>121</v>
      </c>
      <c r="D36" s="60" t="s">
        <v>145</v>
      </c>
      <c r="E36" s="60" t="s">
        <v>145</v>
      </c>
      <c r="F36" s="60" t="s">
        <v>145</v>
      </c>
      <c r="G36" s="60" t="s">
        <v>145</v>
      </c>
      <c r="H36" s="60" t="s">
        <v>145</v>
      </c>
      <c r="I36" s="60" t="s">
        <v>145</v>
      </c>
      <c r="J36" s="60" t="s">
        <v>145</v>
      </c>
      <c r="K36" s="60" t="s">
        <v>145</v>
      </c>
      <c r="L36" s="60" t="s">
        <v>145</v>
      </c>
      <c r="M36" s="60" t="s">
        <v>145</v>
      </c>
      <c r="N36" s="60" t="s">
        <v>145</v>
      </c>
      <c r="O36" s="60" t="s">
        <v>145</v>
      </c>
      <c r="P36" s="60">
        <v>0.93400000000000005</v>
      </c>
      <c r="Q36" s="60">
        <v>0.94399999999999995</v>
      </c>
      <c r="R36" s="60">
        <v>0.93500000000000005</v>
      </c>
      <c r="S36" s="111"/>
      <c r="T36" s="87">
        <v>0.95</v>
      </c>
      <c r="U36" s="186" t="s">
        <v>142</v>
      </c>
      <c r="V36" s="49"/>
      <c r="AG36" s="5"/>
      <c r="AH36" s="5"/>
      <c r="AI36" s="5"/>
      <c r="AJ36" s="5"/>
      <c r="AK36" s="5"/>
      <c r="AL36" s="5"/>
      <c r="AM36" s="5"/>
      <c r="AN36" s="5"/>
      <c r="AO36" s="5"/>
      <c r="AP36" s="5"/>
      <c r="AQ36" s="5"/>
      <c r="AR36" s="5"/>
      <c r="AS36" s="5"/>
      <c r="AT36" s="5"/>
      <c r="AU36" s="5"/>
      <c r="AV36" s="5"/>
      <c r="AW36" s="5"/>
      <c r="AX36" s="5"/>
      <c r="AY36" s="5"/>
      <c r="AZ36" s="5"/>
      <c r="BA36" s="5"/>
      <c r="BB36" s="5"/>
    </row>
    <row r="37" spans="3:54" s="21" customFormat="1" ht="14.25" customHeight="1" thickBot="1" x14ac:dyDescent="0.25">
      <c r="C37" s="105"/>
      <c r="D37" s="105"/>
      <c r="E37" s="105"/>
      <c r="F37" s="105"/>
      <c r="G37" s="105"/>
      <c r="H37" s="105"/>
      <c r="I37" s="105"/>
      <c r="J37" s="105"/>
      <c r="K37" s="105"/>
      <c r="L37" s="105"/>
      <c r="M37" s="105"/>
      <c r="N37" s="105"/>
      <c r="O37" s="105"/>
      <c r="P37" s="105"/>
      <c r="Q37" s="105"/>
      <c r="R37" s="105"/>
      <c r="S37" s="113"/>
      <c r="T37" s="106"/>
      <c r="U37" s="107"/>
      <c r="V37" s="49"/>
      <c r="AG37" s="5"/>
      <c r="AH37" s="5"/>
      <c r="AI37" s="5"/>
      <c r="AJ37" s="5"/>
      <c r="AK37" s="5"/>
      <c r="AL37" s="5"/>
      <c r="AM37" s="5"/>
      <c r="AN37" s="5"/>
      <c r="AO37" s="5"/>
      <c r="AP37" s="5"/>
      <c r="AQ37" s="5"/>
      <c r="AR37" s="5"/>
      <c r="AS37" s="5"/>
      <c r="AT37" s="5"/>
      <c r="AU37" s="5"/>
      <c r="AV37" s="5"/>
      <c r="AW37" s="5"/>
      <c r="AX37" s="5"/>
      <c r="AY37" s="5"/>
      <c r="AZ37" s="5"/>
      <c r="BA37" s="5"/>
      <c r="BB37" s="5"/>
    </row>
    <row r="38" spans="3:54" s="21" customFormat="1" ht="14.25" customHeight="1" x14ac:dyDescent="0.2">
      <c r="D38" s="60"/>
      <c r="E38" s="60"/>
      <c r="F38" s="60"/>
      <c r="G38" s="60"/>
      <c r="H38" s="60"/>
      <c r="I38" s="60"/>
      <c r="J38" s="60"/>
      <c r="K38" s="60"/>
      <c r="L38" s="60"/>
      <c r="M38" s="60"/>
      <c r="N38" s="60"/>
      <c r="O38" s="60"/>
      <c r="T38" s="87"/>
      <c r="U38" s="89"/>
      <c r="V38" s="49"/>
      <c r="AG38" s="5"/>
      <c r="AH38" s="5"/>
      <c r="AI38" s="5"/>
      <c r="AJ38" s="5"/>
      <c r="AK38" s="5"/>
      <c r="AL38" s="5"/>
      <c r="AM38" s="5"/>
      <c r="AN38" s="5"/>
      <c r="AO38" s="5"/>
      <c r="AP38" s="5"/>
      <c r="AQ38" s="5"/>
      <c r="AR38" s="5"/>
      <c r="AS38" s="5"/>
      <c r="AT38" s="5"/>
      <c r="AU38" s="5"/>
      <c r="AV38" s="5"/>
      <c r="AW38" s="5"/>
      <c r="AX38" s="5"/>
      <c r="AY38" s="5"/>
      <c r="AZ38" s="5"/>
      <c r="BA38" s="5"/>
      <c r="BB38" s="5"/>
    </row>
    <row r="39" spans="3:54" s="21" customFormat="1" ht="14.25" customHeight="1" x14ac:dyDescent="0.2">
      <c r="C39" s="194" t="s">
        <v>325</v>
      </c>
      <c r="D39" s="194"/>
      <c r="E39" s="194"/>
      <c r="F39" s="194"/>
      <c r="G39" s="194"/>
      <c r="H39" s="194"/>
      <c r="I39" s="194"/>
      <c r="J39" s="194"/>
      <c r="K39" s="194"/>
      <c r="L39" s="194"/>
      <c r="M39" s="194"/>
      <c r="N39" s="194"/>
      <c r="O39" s="194"/>
      <c r="P39" s="194"/>
      <c r="Q39" s="194"/>
      <c r="R39" s="194"/>
      <c r="T39" s="87"/>
      <c r="U39" s="89"/>
      <c r="V39" s="49"/>
      <c r="AG39" s="5"/>
      <c r="AH39" s="5"/>
      <c r="AI39" s="5"/>
      <c r="AJ39" s="5"/>
      <c r="AK39" s="5"/>
      <c r="AL39" s="5"/>
      <c r="AM39" s="5"/>
      <c r="AN39" s="5"/>
      <c r="AO39" s="5"/>
      <c r="AP39" s="5"/>
      <c r="AQ39" s="5"/>
      <c r="AR39" s="5"/>
      <c r="AS39" s="5"/>
      <c r="AT39" s="5"/>
      <c r="AU39" s="5"/>
      <c r="AV39" s="5"/>
      <c r="AW39" s="5"/>
      <c r="AX39" s="5"/>
      <c r="AY39" s="5"/>
      <c r="AZ39" s="5"/>
      <c r="BA39" s="5"/>
      <c r="BB39" s="5"/>
    </row>
    <row r="40" spans="3:54" s="21" customFormat="1" ht="14.25" customHeight="1" x14ac:dyDescent="0.2">
      <c r="C40" s="66"/>
      <c r="D40" s="66"/>
      <c r="E40" s="66"/>
      <c r="F40" s="66"/>
      <c r="G40" s="66"/>
      <c r="H40" s="66"/>
      <c r="I40" s="66"/>
      <c r="J40" s="66"/>
      <c r="K40" s="66"/>
      <c r="L40" s="66"/>
      <c r="M40" s="66"/>
      <c r="N40" s="66"/>
      <c r="O40" s="66"/>
      <c r="P40" s="28"/>
      <c r="Q40" s="28"/>
      <c r="R40" s="28"/>
      <c r="T40" s="87"/>
      <c r="U40" s="89"/>
      <c r="V40" s="49"/>
      <c r="AG40" s="5"/>
      <c r="AH40" s="5"/>
      <c r="AI40" s="5"/>
      <c r="AJ40" s="5"/>
      <c r="AK40" s="5"/>
      <c r="AL40" s="5"/>
      <c r="AM40" s="5"/>
      <c r="AN40" s="5"/>
      <c r="AO40" s="5"/>
      <c r="AP40" s="5"/>
      <c r="AQ40" s="5"/>
      <c r="AR40" s="5"/>
      <c r="AS40" s="5"/>
      <c r="AT40" s="5"/>
      <c r="AU40" s="5"/>
      <c r="AV40" s="5"/>
      <c r="AW40" s="5"/>
      <c r="AX40" s="5"/>
      <c r="AY40" s="5"/>
      <c r="AZ40" s="5"/>
      <c r="BA40" s="5"/>
      <c r="BB40" s="5"/>
    </row>
    <row r="41" spans="3:54" s="21" customFormat="1" ht="14.25" customHeight="1" x14ac:dyDescent="0.2">
      <c r="C41" s="194" t="s">
        <v>326</v>
      </c>
      <c r="D41" s="194"/>
      <c r="E41" s="194"/>
      <c r="F41" s="194"/>
      <c r="G41" s="194"/>
      <c r="H41" s="194"/>
      <c r="I41" s="194"/>
      <c r="J41" s="194"/>
      <c r="K41" s="194"/>
      <c r="L41" s="194"/>
      <c r="M41" s="194"/>
      <c r="N41" s="194"/>
      <c r="O41" s="194"/>
      <c r="P41" s="194"/>
      <c r="Q41" s="194"/>
      <c r="R41" s="194"/>
      <c r="T41" s="87"/>
      <c r="U41" s="89"/>
      <c r="V41" s="49"/>
      <c r="AG41" s="5"/>
      <c r="AH41" s="5"/>
      <c r="AI41" s="5"/>
      <c r="AJ41" s="5"/>
      <c r="AK41" s="5"/>
      <c r="AL41" s="5"/>
      <c r="AM41" s="5"/>
      <c r="AN41" s="5"/>
      <c r="AO41" s="5"/>
      <c r="AP41" s="5"/>
      <c r="AQ41" s="5"/>
      <c r="AR41" s="5"/>
      <c r="AS41" s="5"/>
      <c r="AT41" s="5"/>
      <c r="AU41" s="5"/>
      <c r="AV41" s="5"/>
      <c r="AW41" s="5"/>
      <c r="AX41" s="5"/>
      <c r="AY41" s="5"/>
      <c r="AZ41" s="5"/>
      <c r="BA41" s="5"/>
      <c r="BB41" s="5"/>
    </row>
    <row r="42" spans="3:54" s="21" customFormat="1" ht="14.25" customHeight="1" x14ac:dyDescent="0.2">
      <c r="C42" s="66"/>
      <c r="D42" s="66"/>
      <c r="E42" s="66"/>
      <c r="F42" s="66"/>
      <c r="G42" s="66"/>
      <c r="H42" s="66"/>
      <c r="I42" s="66"/>
      <c r="J42" s="66"/>
      <c r="K42" s="66"/>
      <c r="L42" s="66"/>
      <c r="M42" s="66"/>
      <c r="N42" s="66"/>
      <c r="O42" s="66"/>
      <c r="T42" s="87"/>
      <c r="U42" s="89"/>
      <c r="V42" s="49"/>
      <c r="AG42" s="5"/>
      <c r="AH42" s="5"/>
      <c r="AI42" s="5"/>
      <c r="AJ42" s="5"/>
      <c r="AK42" s="5"/>
      <c r="AL42" s="5"/>
      <c r="AM42" s="5"/>
      <c r="AN42" s="5"/>
      <c r="AO42" s="5"/>
      <c r="AP42" s="5"/>
      <c r="AQ42" s="5"/>
      <c r="AR42" s="5"/>
      <c r="AS42" s="5"/>
      <c r="AT42" s="5"/>
      <c r="AU42" s="5"/>
      <c r="AV42" s="5"/>
      <c r="AW42" s="5"/>
      <c r="AX42" s="5"/>
      <c r="AY42" s="5"/>
      <c r="AZ42" s="5"/>
      <c r="BA42" s="5"/>
      <c r="BB42" s="5"/>
    </row>
    <row r="43" spans="3:54" s="21" customFormat="1" ht="14.25" customHeight="1" x14ac:dyDescent="0.2">
      <c r="C43" s="194" t="s">
        <v>327</v>
      </c>
      <c r="D43" s="194"/>
      <c r="E43" s="194"/>
      <c r="F43" s="194"/>
      <c r="G43" s="194"/>
      <c r="H43" s="194"/>
      <c r="I43" s="194"/>
      <c r="J43" s="194"/>
      <c r="K43" s="194"/>
      <c r="L43" s="194"/>
      <c r="M43" s="194"/>
      <c r="N43" s="194"/>
      <c r="O43" s="194"/>
      <c r="P43" s="194"/>
      <c r="Q43" s="194"/>
      <c r="R43" s="194"/>
      <c r="T43" s="87"/>
      <c r="U43" s="89"/>
      <c r="V43" s="49"/>
      <c r="AG43" s="5"/>
      <c r="AH43" s="5"/>
      <c r="AI43" s="5"/>
      <c r="AJ43" s="5"/>
      <c r="AK43" s="5"/>
      <c r="AL43" s="5"/>
      <c r="AM43" s="5"/>
      <c r="AN43" s="5"/>
      <c r="AO43" s="5"/>
      <c r="AP43" s="5"/>
      <c r="AQ43" s="5"/>
      <c r="AR43" s="5"/>
      <c r="AS43" s="5"/>
      <c r="AT43" s="5"/>
      <c r="AU43" s="5"/>
      <c r="AV43" s="5"/>
      <c r="AW43" s="5"/>
      <c r="AX43" s="5"/>
      <c r="AY43" s="5"/>
      <c r="AZ43" s="5"/>
      <c r="BA43" s="5"/>
      <c r="BB43" s="5"/>
    </row>
    <row r="44" spans="3:54" s="21" customFormat="1" ht="14.25" customHeight="1" x14ac:dyDescent="0.2">
      <c r="T44" s="87"/>
      <c r="U44" s="89"/>
      <c r="V44" s="49"/>
      <c r="AG44" s="5"/>
      <c r="AH44" s="5"/>
      <c r="AI44" s="5"/>
      <c r="AJ44" s="5"/>
      <c r="AK44" s="5"/>
      <c r="AL44" s="5"/>
      <c r="AM44" s="5"/>
      <c r="AN44" s="5"/>
      <c r="AO44" s="5"/>
      <c r="AP44" s="5"/>
      <c r="AQ44" s="5"/>
      <c r="AR44" s="5"/>
      <c r="AS44" s="5"/>
      <c r="AT44" s="5"/>
      <c r="AU44" s="5"/>
      <c r="AV44" s="5"/>
      <c r="AW44" s="5"/>
      <c r="AX44" s="5"/>
      <c r="AY44" s="5"/>
      <c r="AZ44" s="5"/>
      <c r="BA44" s="5"/>
      <c r="BB44" s="5"/>
    </row>
    <row r="45" spans="3:54" s="21" customFormat="1" ht="14.25" customHeight="1" x14ac:dyDescent="0.2">
      <c r="C45" s="194" t="s">
        <v>328</v>
      </c>
      <c r="D45" s="194"/>
      <c r="E45" s="194"/>
      <c r="F45" s="194"/>
      <c r="G45" s="194"/>
      <c r="H45" s="194"/>
      <c r="I45" s="194"/>
      <c r="J45" s="194"/>
      <c r="K45" s="194"/>
      <c r="L45" s="194"/>
      <c r="M45" s="194"/>
      <c r="N45" s="194"/>
      <c r="O45" s="194"/>
      <c r="P45" s="194"/>
      <c r="Q45" s="194"/>
      <c r="R45" s="194"/>
      <c r="T45" s="87"/>
      <c r="U45" s="89"/>
      <c r="V45" s="49"/>
      <c r="AG45" s="5"/>
      <c r="AH45" s="5"/>
      <c r="AI45" s="5"/>
      <c r="AJ45" s="5"/>
      <c r="AK45" s="5"/>
      <c r="AL45" s="5"/>
      <c r="AM45" s="5"/>
      <c r="AN45" s="5"/>
      <c r="AO45" s="5"/>
      <c r="AP45" s="5"/>
      <c r="AQ45" s="5"/>
      <c r="AR45" s="5"/>
      <c r="AS45" s="5"/>
      <c r="AT45" s="5"/>
      <c r="AU45" s="5"/>
      <c r="AV45" s="5"/>
      <c r="AW45" s="5"/>
      <c r="AX45" s="5"/>
      <c r="AY45" s="5"/>
      <c r="AZ45" s="5"/>
      <c r="BA45" s="5"/>
      <c r="BB45" s="5"/>
    </row>
    <row r="46" spans="3:54" s="6" customFormat="1" ht="14.25" customHeight="1" x14ac:dyDescent="0.2">
      <c r="V46" s="71"/>
    </row>
    <row r="47" spans="3:54" s="177" customFormat="1" ht="14.25" customHeight="1" x14ac:dyDescent="0.25">
      <c r="C47" s="189" t="s">
        <v>331</v>
      </c>
      <c r="D47" s="189"/>
      <c r="E47" s="189"/>
      <c r="F47" s="189"/>
      <c r="G47" s="189"/>
      <c r="H47" s="189"/>
      <c r="I47" s="189"/>
      <c r="J47" s="189"/>
      <c r="K47" s="189"/>
      <c r="L47" s="189"/>
      <c r="M47" s="189"/>
      <c r="N47" s="189"/>
      <c r="O47" s="189"/>
      <c r="P47" s="189"/>
      <c r="Q47" s="189"/>
      <c r="R47" s="189"/>
      <c r="V47" s="182"/>
    </row>
    <row r="48" spans="3:54" s="6" customFormat="1" ht="14.25" customHeight="1" x14ac:dyDescent="0.2">
      <c r="C48" s="190"/>
      <c r="D48" s="190"/>
      <c r="E48" s="190"/>
      <c r="F48" s="190"/>
      <c r="G48" s="190"/>
      <c r="H48" s="190"/>
      <c r="I48" s="190"/>
      <c r="J48" s="190"/>
      <c r="K48" s="190"/>
      <c r="L48" s="190"/>
      <c r="M48" s="190"/>
      <c r="N48" s="190"/>
      <c r="O48" s="190"/>
      <c r="P48" s="190"/>
      <c r="Q48" s="190"/>
      <c r="R48" s="190"/>
      <c r="V48" s="71"/>
    </row>
    <row r="49" spans="2:25" s="177" customFormat="1" ht="14.25" customHeight="1" x14ac:dyDescent="0.25">
      <c r="C49" s="189" t="s">
        <v>332</v>
      </c>
      <c r="D49" s="189"/>
      <c r="E49" s="189"/>
      <c r="F49" s="189"/>
      <c r="G49" s="189"/>
      <c r="H49" s="189"/>
      <c r="I49" s="189"/>
      <c r="J49" s="189"/>
      <c r="K49" s="189"/>
      <c r="L49" s="189"/>
      <c r="M49" s="189"/>
      <c r="N49" s="189"/>
      <c r="O49" s="189"/>
      <c r="P49" s="189"/>
      <c r="Q49" s="189"/>
      <c r="R49" s="189"/>
      <c r="V49" s="182"/>
    </row>
    <row r="50" spans="2:25" s="6" customFormat="1" ht="14.25" customHeight="1" x14ac:dyDescent="0.2">
      <c r="C50" s="190"/>
      <c r="D50" s="190"/>
      <c r="E50" s="190"/>
      <c r="F50" s="190"/>
      <c r="G50" s="190"/>
      <c r="H50" s="190"/>
      <c r="I50" s="190"/>
      <c r="J50" s="190"/>
      <c r="K50" s="190"/>
      <c r="L50" s="190"/>
      <c r="M50" s="190"/>
      <c r="N50" s="190"/>
      <c r="O50" s="190"/>
      <c r="P50" s="190"/>
      <c r="Q50" s="190"/>
      <c r="R50" s="190"/>
      <c r="V50" s="71"/>
    </row>
    <row r="51" spans="2:25" s="178" customFormat="1" ht="14.25" customHeight="1" x14ac:dyDescent="0.25">
      <c r="C51" s="191" t="s">
        <v>333</v>
      </c>
      <c r="D51" s="191"/>
      <c r="E51" s="191"/>
      <c r="F51" s="191"/>
      <c r="G51" s="191"/>
      <c r="H51" s="191"/>
      <c r="I51" s="191"/>
      <c r="J51" s="191"/>
      <c r="K51" s="191"/>
      <c r="L51" s="191"/>
      <c r="M51" s="191"/>
      <c r="N51" s="191"/>
      <c r="O51" s="191"/>
      <c r="P51" s="191"/>
      <c r="Q51" s="191"/>
      <c r="R51" s="191"/>
      <c r="V51" s="185"/>
    </row>
    <row r="52" spans="2:25" s="6" customFormat="1" ht="14.25" customHeight="1" x14ac:dyDescent="0.2">
      <c r="C52" s="190"/>
      <c r="D52" s="190"/>
      <c r="E52" s="190"/>
      <c r="F52" s="190"/>
      <c r="G52" s="190"/>
      <c r="H52" s="190"/>
      <c r="I52" s="190"/>
      <c r="J52" s="190"/>
      <c r="K52" s="190"/>
      <c r="L52" s="190"/>
      <c r="M52" s="190"/>
      <c r="N52" s="190"/>
      <c r="O52" s="190"/>
      <c r="P52" s="190"/>
      <c r="Q52" s="190"/>
      <c r="R52" s="190"/>
      <c r="V52" s="71"/>
    </row>
    <row r="53" spans="2:25" s="178" customFormat="1" ht="14.25" customHeight="1" x14ac:dyDescent="0.25">
      <c r="C53" s="191" t="s">
        <v>334</v>
      </c>
      <c r="D53" s="191"/>
      <c r="E53" s="191"/>
      <c r="F53" s="191"/>
      <c r="G53" s="191"/>
      <c r="H53" s="191"/>
      <c r="I53" s="191"/>
      <c r="J53" s="191"/>
      <c r="K53" s="191"/>
      <c r="L53" s="191"/>
      <c r="M53" s="191"/>
      <c r="N53" s="191"/>
      <c r="O53" s="191"/>
      <c r="P53" s="191"/>
      <c r="Q53" s="191"/>
      <c r="R53" s="191"/>
      <c r="V53" s="185"/>
    </row>
    <row r="54" spans="2:25" s="6" customFormat="1" ht="14.25" customHeight="1" x14ac:dyDescent="0.2">
      <c r="C54" s="190"/>
      <c r="D54" s="190"/>
      <c r="E54" s="190"/>
      <c r="F54" s="190"/>
      <c r="G54" s="190"/>
      <c r="H54" s="190"/>
      <c r="I54" s="190"/>
      <c r="J54" s="190"/>
      <c r="K54" s="190"/>
      <c r="L54" s="190"/>
      <c r="M54" s="190"/>
      <c r="N54" s="190"/>
      <c r="O54" s="190"/>
      <c r="P54" s="190"/>
      <c r="Q54" s="190"/>
      <c r="R54" s="190"/>
      <c r="V54" s="71"/>
    </row>
    <row r="55" spans="2:25" s="178" customFormat="1" ht="14.25" customHeight="1" x14ac:dyDescent="0.25">
      <c r="C55" s="191" t="s">
        <v>335</v>
      </c>
      <c r="D55" s="191"/>
      <c r="E55" s="191"/>
      <c r="F55" s="191"/>
      <c r="G55" s="191"/>
      <c r="H55" s="191"/>
      <c r="I55" s="191"/>
      <c r="J55" s="191"/>
      <c r="K55" s="191"/>
      <c r="L55" s="191"/>
      <c r="M55" s="191"/>
      <c r="N55" s="191"/>
      <c r="O55" s="191"/>
      <c r="P55" s="191"/>
      <c r="Q55" s="191"/>
      <c r="R55" s="191"/>
      <c r="V55" s="185"/>
    </row>
    <row r="56" spans="2:25" s="6" customFormat="1" ht="14.25" customHeight="1" x14ac:dyDescent="0.2">
      <c r="C56" s="190"/>
      <c r="D56" s="190"/>
      <c r="E56" s="190"/>
      <c r="F56" s="190"/>
      <c r="G56" s="190"/>
      <c r="H56" s="190"/>
      <c r="I56" s="190"/>
      <c r="J56" s="190"/>
      <c r="K56" s="190"/>
      <c r="L56" s="190"/>
      <c r="M56" s="190"/>
      <c r="N56" s="190"/>
      <c r="O56" s="190"/>
      <c r="P56" s="190"/>
      <c r="Q56" s="190"/>
      <c r="R56" s="190"/>
      <c r="V56" s="71"/>
    </row>
    <row r="57" spans="2:25" s="178" customFormat="1" ht="14.25" customHeight="1" x14ac:dyDescent="0.25">
      <c r="C57" s="191" t="s">
        <v>336</v>
      </c>
      <c r="D57" s="191"/>
      <c r="E57" s="191"/>
      <c r="F57" s="191"/>
      <c r="G57" s="191"/>
      <c r="H57" s="191"/>
      <c r="I57" s="191"/>
      <c r="J57" s="191"/>
      <c r="K57" s="191"/>
      <c r="L57" s="191"/>
      <c r="M57" s="191"/>
      <c r="N57" s="191"/>
      <c r="O57" s="191"/>
      <c r="P57" s="191"/>
      <c r="Q57" s="191"/>
      <c r="R57" s="191"/>
      <c r="V57" s="185"/>
    </row>
    <row r="58" spans="2:25" s="6" customFormat="1" ht="14.25" customHeight="1" x14ac:dyDescent="0.2">
      <c r="V58" s="71"/>
    </row>
    <row r="59" spans="2:25" s="6" customFormat="1" ht="14.25" customHeight="1" x14ac:dyDescent="0.2">
      <c r="V59" s="71"/>
    </row>
    <row r="60" spans="2:25" s="6" customFormat="1" ht="14.25" customHeight="1" x14ac:dyDescent="0.2">
      <c r="V60" s="71"/>
    </row>
    <row r="61" spans="2:25" ht="14.25" customHeight="1" x14ac:dyDescent="0.2">
      <c r="B61" s="29"/>
      <c r="C61" s="30"/>
      <c r="D61" s="29"/>
      <c r="E61" s="29"/>
      <c r="F61" s="29"/>
      <c r="G61" s="29"/>
      <c r="H61" s="29"/>
      <c r="I61" s="29"/>
      <c r="J61" s="29"/>
      <c r="K61" s="29"/>
      <c r="L61" s="29"/>
      <c r="M61" s="29"/>
      <c r="N61" s="29"/>
      <c r="O61" s="29"/>
      <c r="P61" s="29"/>
      <c r="Q61" s="29"/>
      <c r="R61" s="29"/>
      <c r="S61" s="29"/>
      <c r="T61" s="86"/>
      <c r="U61" s="90"/>
      <c r="V61" s="29"/>
      <c r="W61" s="29"/>
      <c r="X61" s="29"/>
      <c r="Y61" s="29"/>
    </row>
    <row r="62" spans="2:25" ht="14.25" customHeight="1" x14ac:dyDescent="0.2">
      <c r="B62" s="29"/>
      <c r="C62" s="30"/>
      <c r="D62" s="29"/>
      <c r="E62" s="29"/>
      <c r="F62" s="29"/>
      <c r="G62" s="29"/>
      <c r="H62" s="29"/>
      <c r="I62" s="29"/>
      <c r="J62" s="29"/>
      <c r="K62" s="29"/>
      <c r="L62" s="29"/>
      <c r="M62" s="29"/>
      <c r="N62" s="29"/>
      <c r="O62" s="29"/>
      <c r="P62" s="29"/>
      <c r="Q62" s="29"/>
      <c r="R62" s="29"/>
      <c r="S62" s="29"/>
      <c r="T62" s="86"/>
      <c r="U62" s="90"/>
      <c r="V62" s="29"/>
      <c r="W62" s="29"/>
      <c r="X62" s="29"/>
      <c r="Y62" s="29"/>
    </row>
    <row r="63" spans="2:25" ht="14.25" customHeight="1" x14ac:dyDescent="0.2">
      <c r="B63" s="29"/>
      <c r="C63" s="30"/>
      <c r="D63" s="29"/>
      <c r="E63" s="29"/>
      <c r="F63" s="29"/>
      <c r="G63" s="29"/>
      <c r="H63" s="29"/>
      <c r="I63" s="29"/>
      <c r="J63" s="29"/>
      <c r="K63" s="29"/>
      <c r="L63" s="29"/>
      <c r="M63" s="29"/>
      <c r="N63" s="29"/>
      <c r="O63" s="29"/>
      <c r="P63" s="29"/>
      <c r="Q63" s="29"/>
      <c r="R63" s="29"/>
      <c r="S63" s="29"/>
      <c r="T63" s="86"/>
      <c r="U63" s="90"/>
      <c r="V63" s="29"/>
      <c r="W63" s="29"/>
      <c r="X63" s="29"/>
      <c r="Y63" s="29"/>
    </row>
    <row r="64" spans="2:25" ht="14.25" customHeight="1" x14ac:dyDescent="0.2">
      <c r="B64" s="29"/>
      <c r="C64" s="30"/>
      <c r="D64" s="29"/>
      <c r="E64" s="29"/>
      <c r="F64" s="29"/>
      <c r="G64" s="29"/>
      <c r="H64" s="29"/>
      <c r="I64" s="29"/>
      <c r="J64" s="29"/>
      <c r="K64" s="29"/>
      <c r="L64" s="29"/>
      <c r="M64" s="29"/>
      <c r="N64" s="29"/>
      <c r="O64" s="29"/>
      <c r="P64" s="29"/>
      <c r="Q64" s="29"/>
      <c r="R64" s="29"/>
      <c r="S64" s="29"/>
      <c r="T64" s="86"/>
      <c r="U64" s="90"/>
      <c r="V64" s="29"/>
      <c r="W64" s="29"/>
      <c r="X64" s="29"/>
      <c r="Y64" s="29"/>
    </row>
    <row r="65" spans="2:25" ht="14.25" customHeight="1" x14ac:dyDescent="0.2">
      <c r="B65" s="29"/>
      <c r="C65" s="30"/>
      <c r="D65" s="29"/>
      <c r="E65" s="29"/>
      <c r="F65" s="29"/>
      <c r="G65" s="29"/>
      <c r="H65" s="29"/>
      <c r="I65" s="29"/>
      <c r="J65" s="29"/>
      <c r="K65" s="29"/>
      <c r="L65" s="29"/>
      <c r="M65" s="29"/>
      <c r="N65" s="29"/>
      <c r="O65" s="29"/>
      <c r="P65" s="29"/>
      <c r="Q65" s="29"/>
      <c r="R65" s="29"/>
      <c r="S65" s="29"/>
      <c r="T65" s="86"/>
      <c r="U65" s="90"/>
      <c r="V65" s="29"/>
      <c r="W65" s="29"/>
      <c r="X65" s="29"/>
      <c r="Y65" s="29"/>
    </row>
    <row r="66" spans="2:25" ht="14.25" customHeight="1" x14ac:dyDescent="0.2">
      <c r="B66" s="29"/>
      <c r="C66" s="30"/>
      <c r="D66" s="29"/>
      <c r="E66" s="29"/>
      <c r="F66" s="29"/>
      <c r="G66" s="29"/>
      <c r="H66" s="29"/>
      <c r="I66" s="29"/>
      <c r="J66" s="29"/>
      <c r="K66" s="29"/>
      <c r="L66" s="29"/>
      <c r="M66" s="29"/>
      <c r="N66" s="29"/>
      <c r="O66" s="29"/>
      <c r="P66" s="29"/>
      <c r="Q66" s="29"/>
      <c r="R66" s="29"/>
      <c r="S66" s="29"/>
      <c r="T66" s="86"/>
      <c r="U66" s="90"/>
      <c r="V66" s="29"/>
      <c r="W66" s="29"/>
      <c r="X66" s="29"/>
      <c r="Y66" s="29"/>
    </row>
    <row r="67" spans="2:25" ht="14.25" customHeight="1" x14ac:dyDescent="0.2">
      <c r="B67" s="29"/>
      <c r="C67" s="30"/>
      <c r="D67" s="29"/>
      <c r="E67" s="29"/>
      <c r="F67" s="29"/>
      <c r="G67" s="29"/>
      <c r="H67" s="29"/>
      <c r="I67" s="29"/>
      <c r="J67" s="29"/>
      <c r="K67" s="29"/>
      <c r="L67" s="29"/>
      <c r="M67" s="29"/>
      <c r="N67" s="29"/>
      <c r="O67" s="29"/>
      <c r="P67" s="29"/>
      <c r="Q67" s="29"/>
      <c r="R67" s="29"/>
      <c r="S67" s="29"/>
      <c r="T67" s="86"/>
      <c r="U67" s="90"/>
      <c r="V67" s="29"/>
      <c r="W67" s="29"/>
      <c r="X67" s="29"/>
      <c r="Y67" s="29"/>
    </row>
    <row r="68" spans="2:25" ht="14.25" customHeight="1" x14ac:dyDescent="0.2">
      <c r="B68" s="29"/>
      <c r="C68" s="30"/>
      <c r="D68" s="29"/>
      <c r="E68" s="29"/>
      <c r="F68" s="29"/>
      <c r="G68" s="29"/>
      <c r="H68" s="29"/>
      <c r="I68" s="29"/>
      <c r="J68" s="29"/>
      <c r="K68" s="29"/>
      <c r="L68" s="29"/>
      <c r="M68" s="29"/>
      <c r="N68" s="29"/>
      <c r="O68" s="29"/>
      <c r="P68" s="29"/>
      <c r="Q68" s="29"/>
      <c r="R68" s="29"/>
      <c r="S68" s="29"/>
      <c r="T68" s="86"/>
      <c r="U68" s="90"/>
      <c r="V68" s="29"/>
      <c r="W68" s="29"/>
      <c r="X68" s="29"/>
      <c r="Y68" s="29"/>
    </row>
    <row r="69" spans="2:25" ht="14.25" customHeight="1" x14ac:dyDescent="0.2">
      <c r="B69" s="29"/>
      <c r="C69" s="30"/>
      <c r="D69" s="29"/>
      <c r="E69" s="29"/>
      <c r="F69" s="29"/>
      <c r="G69" s="29"/>
      <c r="H69" s="29"/>
      <c r="I69" s="29"/>
      <c r="J69" s="29"/>
      <c r="K69" s="29"/>
      <c r="L69" s="29"/>
      <c r="M69" s="29"/>
      <c r="N69" s="29"/>
      <c r="O69" s="29"/>
      <c r="P69" s="29"/>
      <c r="Q69" s="29"/>
      <c r="R69" s="29"/>
      <c r="S69" s="29"/>
      <c r="T69" s="86"/>
      <c r="U69" s="90"/>
      <c r="V69" s="29"/>
      <c r="W69" s="29"/>
      <c r="X69" s="29"/>
      <c r="Y69" s="29"/>
    </row>
    <row r="70" spans="2:25" ht="14.25" customHeight="1" x14ac:dyDescent="0.2">
      <c r="B70" s="29"/>
      <c r="C70" s="30"/>
      <c r="D70" s="29"/>
      <c r="E70" s="29"/>
      <c r="F70" s="29"/>
      <c r="G70" s="29"/>
      <c r="H70" s="29"/>
      <c r="I70" s="29"/>
      <c r="J70" s="29"/>
      <c r="K70" s="29"/>
      <c r="L70" s="29"/>
      <c r="M70" s="29"/>
      <c r="N70" s="29"/>
      <c r="O70" s="29"/>
      <c r="P70" s="29"/>
      <c r="Q70" s="29"/>
      <c r="R70" s="29"/>
      <c r="S70" s="29"/>
      <c r="T70" s="86"/>
      <c r="U70" s="90"/>
      <c r="V70" s="29"/>
      <c r="W70" s="29"/>
      <c r="X70" s="29"/>
      <c r="Y70" s="29"/>
    </row>
    <row r="71" spans="2:25" ht="14.25" customHeight="1" x14ac:dyDescent="0.2">
      <c r="B71" s="29"/>
      <c r="C71" s="30"/>
      <c r="D71" s="29"/>
      <c r="E71" s="29"/>
      <c r="F71" s="29"/>
      <c r="G71" s="29"/>
      <c r="H71" s="29"/>
      <c r="I71" s="29"/>
      <c r="J71" s="29"/>
      <c r="K71" s="29"/>
      <c r="L71" s="29"/>
      <c r="M71" s="29"/>
      <c r="N71" s="29"/>
      <c r="O71" s="29"/>
      <c r="P71" s="29"/>
      <c r="Q71" s="29"/>
      <c r="R71" s="29"/>
      <c r="S71" s="29"/>
      <c r="T71" s="86"/>
      <c r="U71" s="90"/>
      <c r="V71" s="29"/>
      <c r="W71" s="29"/>
      <c r="X71" s="29"/>
      <c r="Y71" s="29"/>
    </row>
    <row r="72" spans="2:25" ht="14.25" customHeight="1" x14ac:dyDescent="0.2">
      <c r="B72" s="29"/>
      <c r="C72" s="30"/>
      <c r="D72" s="29"/>
      <c r="E72" s="29"/>
      <c r="F72" s="29"/>
      <c r="G72" s="29"/>
      <c r="H72" s="29"/>
      <c r="I72" s="29"/>
      <c r="J72" s="29"/>
      <c r="K72" s="29"/>
      <c r="L72" s="29"/>
      <c r="M72" s="29"/>
      <c r="N72" s="29"/>
      <c r="O72" s="29"/>
      <c r="P72" s="29"/>
      <c r="Q72" s="29"/>
      <c r="R72" s="29"/>
      <c r="S72" s="29"/>
      <c r="T72" s="86"/>
      <c r="U72" s="90"/>
      <c r="V72" s="29"/>
      <c r="W72" s="29"/>
      <c r="X72" s="29"/>
      <c r="Y72" s="29"/>
    </row>
    <row r="73" spans="2:25" ht="14.25" customHeight="1" x14ac:dyDescent="0.2">
      <c r="B73" s="29"/>
      <c r="C73" s="30"/>
      <c r="D73" s="29"/>
      <c r="E73" s="29"/>
      <c r="F73" s="29"/>
      <c r="G73" s="29"/>
      <c r="H73" s="29"/>
      <c r="I73" s="29"/>
      <c r="J73" s="29"/>
      <c r="K73" s="29"/>
      <c r="L73" s="29"/>
      <c r="M73" s="29"/>
      <c r="N73" s="29"/>
      <c r="O73" s="29"/>
      <c r="P73" s="29"/>
      <c r="Q73" s="29"/>
      <c r="R73" s="29"/>
      <c r="S73" s="29"/>
      <c r="T73" s="86"/>
      <c r="U73" s="90"/>
      <c r="V73" s="29"/>
      <c r="W73" s="29"/>
      <c r="X73" s="29"/>
      <c r="Y73" s="29"/>
    </row>
    <row r="74" spans="2:25" ht="14.25" customHeight="1" x14ac:dyDescent="0.2">
      <c r="B74" s="29"/>
      <c r="C74" s="30"/>
      <c r="D74" s="29"/>
      <c r="E74" s="29"/>
      <c r="F74" s="29"/>
      <c r="G74" s="29"/>
      <c r="H74" s="29"/>
      <c r="I74" s="29"/>
      <c r="J74" s="29"/>
      <c r="K74" s="29"/>
      <c r="L74" s="29"/>
      <c r="M74" s="29"/>
      <c r="N74" s="29"/>
      <c r="O74" s="29"/>
      <c r="P74" s="29"/>
      <c r="Q74" s="29"/>
      <c r="R74" s="29"/>
      <c r="S74" s="29"/>
      <c r="T74" s="86"/>
      <c r="U74" s="90"/>
      <c r="V74" s="29"/>
      <c r="W74" s="29"/>
      <c r="X74" s="29"/>
      <c r="Y74" s="29"/>
    </row>
    <row r="75" spans="2:25" ht="14.25" customHeight="1" x14ac:dyDescent="0.2">
      <c r="B75" s="29"/>
      <c r="C75" s="30"/>
      <c r="D75" s="29"/>
      <c r="E75" s="29"/>
      <c r="F75" s="29"/>
      <c r="G75" s="29"/>
      <c r="H75" s="29"/>
      <c r="I75" s="29"/>
      <c r="J75" s="29"/>
      <c r="K75" s="29"/>
      <c r="L75" s="29"/>
      <c r="M75" s="29"/>
      <c r="N75" s="29"/>
      <c r="O75" s="29"/>
      <c r="P75" s="29"/>
      <c r="Q75" s="29"/>
      <c r="R75" s="29"/>
      <c r="S75" s="29"/>
      <c r="T75" s="86"/>
      <c r="U75" s="90"/>
      <c r="V75" s="29"/>
      <c r="W75" s="29"/>
      <c r="X75" s="29"/>
      <c r="Y75" s="29"/>
    </row>
    <row r="76" spans="2:25" ht="14.25" customHeight="1" x14ac:dyDescent="0.2">
      <c r="B76" s="29"/>
      <c r="C76" s="30"/>
      <c r="D76" s="29"/>
      <c r="E76" s="29"/>
      <c r="F76" s="29"/>
      <c r="G76" s="29"/>
      <c r="H76" s="29"/>
      <c r="I76" s="29"/>
      <c r="J76" s="29"/>
      <c r="K76" s="29"/>
      <c r="L76" s="29"/>
      <c r="M76" s="29"/>
      <c r="N76" s="29"/>
      <c r="O76" s="29"/>
      <c r="P76" s="29"/>
      <c r="Q76" s="29"/>
      <c r="R76" s="29"/>
      <c r="S76" s="29"/>
      <c r="T76" s="86"/>
      <c r="U76" s="90"/>
      <c r="V76" s="29"/>
      <c r="W76" s="29"/>
      <c r="X76" s="29"/>
      <c r="Y76" s="29"/>
    </row>
    <row r="77" spans="2:25" ht="14.25" customHeight="1" x14ac:dyDescent="0.2">
      <c r="B77" s="29"/>
      <c r="C77" s="30"/>
      <c r="D77" s="29"/>
      <c r="E77" s="29"/>
      <c r="F77" s="29"/>
      <c r="G77" s="29"/>
      <c r="H77" s="29"/>
      <c r="I77" s="29"/>
      <c r="J77" s="29"/>
      <c r="K77" s="29"/>
      <c r="L77" s="29"/>
      <c r="M77" s="29"/>
      <c r="N77" s="29"/>
      <c r="O77" s="29"/>
      <c r="P77" s="29"/>
      <c r="Q77" s="29"/>
      <c r="R77" s="29"/>
      <c r="S77" s="29"/>
      <c r="T77" s="86"/>
      <c r="U77" s="90"/>
      <c r="V77" s="29"/>
      <c r="W77" s="29"/>
      <c r="X77" s="29"/>
      <c r="Y77" s="29"/>
    </row>
    <row r="78" spans="2:25" ht="14.25" customHeight="1" x14ac:dyDescent="0.2">
      <c r="B78" s="29"/>
      <c r="C78" s="30"/>
      <c r="D78" s="29"/>
      <c r="E78" s="29"/>
      <c r="F78" s="29"/>
      <c r="G78" s="29"/>
      <c r="H78" s="29"/>
      <c r="I78" s="29"/>
      <c r="J78" s="29"/>
      <c r="K78" s="29"/>
      <c r="L78" s="29"/>
      <c r="M78" s="29"/>
      <c r="N78" s="29"/>
      <c r="O78" s="29"/>
      <c r="P78" s="29"/>
      <c r="Q78" s="29"/>
      <c r="R78" s="29"/>
      <c r="S78" s="29"/>
      <c r="T78" s="86"/>
      <c r="U78" s="90"/>
      <c r="V78" s="29"/>
      <c r="W78" s="29"/>
      <c r="X78" s="29"/>
      <c r="Y78" s="29"/>
    </row>
    <row r="79" spans="2:25" ht="14.25" customHeight="1" x14ac:dyDescent="0.2">
      <c r="B79" s="29"/>
      <c r="C79" s="30"/>
      <c r="D79" s="29"/>
      <c r="E79" s="29"/>
      <c r="F79" s="29"/>
      <c r="G79" s="29"/>
      <c r="H79" s="29"/>
      <c r="I79" s="29"/>
      <c r="J79" s="29"/>
      <c r="K79" s="29"/>
      <c r="L79" s="29"/>
      <c r="M79" s="29"/>
      <c r="N79" s="29"/>
      <c r="O79" s="29"/>
      <c r="P79" s="29"/>
      <c r="Q79" s="29"/>
      <c r="R79" s="29"/>
      <c r="S79" s="29"/>
      <c r="T79" s="86"/>
      <c r="U79" s="90"/>
      <c r="V79" s="29"/>
      <c r="W79" s="29"/>
      <c r="X79" s="29"/>
      <c r="Y79" s="29"/>
    </row>
    <row r="80" spans="2:25" ht="14.25" customHeight="1" x14ac:dyDescent="0.2">
      <c r="B80" s="29"/>
      <c r="C80" s="30"/>
      <c r="D80" s="29"/>
      <c r="E80" s="29"/>
      <c r="F80" s="29"/>
      <c r="G80" s="29"/>
      <c r="H80" s="29"/>
      <c r="I80" s="29"/>
      <c r="J80" s="29"/>
      <c r="K80" s="29"/>
      <c r="L80" s="29"/>
      <c r="M80" s="29"/>
      <c r="N80" s="29"/>
      <c r="O80" s="29"/>
      <c r="P80" s="29"/>
      <c r="Q80" s="29"/>
      <c r="R80" s="29"/>
      <c r="S80" s="29"/>
      <c r="T80" s="86"/>
      <c r="U80" s="90"/>
      <c r="V80" s="29"/>
      <c r="W80" s="29"/>
      <c r="X80" s="29"/>
      <c r="Y80" s="29"/>
    </row>
    <row r="81" spans="2:40" ht="14.25" customHeight="1" x14ac:dyDescent="0.2">
      <c r="B81" s="29"/>
      <c r="C81" s="30"/>
      <c r="D81" s="29"/>
      <c r="E81" s="29"/>
      <c r="F81" s="29"/>
      <c r="G81" s="29"/>
      <c r="H81" s="29"/>
      <c r="I81" s="29"/>
      <c r="J81" s="29"/>
      <c r="K81" s="29"/>
      <c r="L81" s="29"/>
      <c r="M81" s="29"/>
      <c r="N81" s="29"/>
      <c r="O81" s="29"/>
      <c r="P81" s="29"/>
      <c r="Q81" s="29"/>
      <c r="R81" s="29"/>
      <c r="S81" s="29"/>
      <c r="T81" s="86"/>
      <c r="U81" s="90"/>
      <c r="V81" s="29"/>
      <c r="W81" s="29"/>
      <c r="X81" s="29"/>
      <c r="Y81" s="29"/>
    </row>
    <row r="82" spans="2:40" ht="14.25" customHeight="1" x14ac:dyDescent="0.2">
      <c r="B82" s="29"/>
      <c r="C82" s="30"/>
      <c r="D82" s="29"/>
      <c r="E82" s="29"/>
      <c r="F82" s="29"/>
      <c r="G82" s="29"/>
      <c r="H82" s="29"/>
      <c r="I82" s="29"/>
      <c r="J82" s="29"/>
      <c r="K82" s="29"/>
      <c r="L82" s="29"/>
      <c r="M82" s="29"/>
      <c r="N82" s="29"/>
      <c r="O82" s="29"/>
      <c r="P82" s="29"/>
      <c r="Q82" s="29"/>
      <c r="R82" s="29"/>
      <c r="S82" s="29"/>
      <c r="T82" s="86"/>
      <c r="U82" s="90"/>
      <c r="V82" s="29"/>
      <c r="W82" s="29"/>
      <c r="X82" s="29"/>
      <c r="Y82" s="29"/>
      <c r="Z82" s="20"/>
      <c r="AA82" s="20"/>
      <c r="AB82" s="20"/>
      <c r="AC82" s="20"/>
      <c r="AD82" s="20"/>
      <c r="AE82" s="20"/>
      <c r="AF82" s="20"/>
      <c r="AG82" s="20"/>
      <c r="AH82" s="20"/>
      <c r="AI82" s="20"/>
      <c r="AJ82" s="20"/>
      <c r="AK82" s="20"/>
      <c r="AL82" s="20"/>
      <c r="AM82" s="20"/>
      <c r="AN82" s="20"/>
    </row>
    <row r="83" spans="2:40" ht="14.25" customHeight="1" x14ac:dyDescent="0.2">
      <c r="B83" s="29"/>
      <c r="C83" s="30"/>
      <c r="D83" s="29"/>
      <c r="E83" s="29"/>
      <c r="F83" s="29"/>
      <c r="G83" s="29"/>
      <c r="H83" s="29"/>
      <c r="I83" s="29"/>
      <c r="J83" s="29"/>
      <c r="K83" s="29"/>
      <c r="L83" s="29"/>
      <c r="M83" s="29"/>
      <c r="N83" s="29"/>
      <c r="O83" s="29"/>
      <c r="P83" s="29"/>
      <c r="Q83" s="29"/>
      <c r="R83" s="29"/>
      <c r="S83" s="29"/>
      <c r="T83" s="86"/>
      <c r="U83" s="90"/>
      <c r="V83" s="29"/>
      <c r="W83" s="29"/>
      <c r="X83" s="29"/>
      <c r="Y83" s="29"/>
      <c r="Z83" s="20"/>
      <c r="AA83" s="20"/>
      <c r="AB83" s="20"/>
      <c r="AC83" s="20"/>
      <c r="AD83" s="20"/>
      <c r="AE83" s="20"/>
      <c r="AF83" s="20"/>
      <c r="AG83" s="20"/>
      <c r="AH83" s="20"/>
      <c r="AI83" s="20"/>
      <c r="AJ83" s="20"/>
      <c r="AK83" s="20"/>
      <c r="AL83" s="20"/>
      <c r="AM83" s="20"/>
      <c r="AN83" s="20"/>
    </row>
    <row r="84" spans="2:40" ht="14.25" customHeight="1" x14ac:dyDescent="0.2">
      <c r="B84" s="29"/>
      <c r="C84" s="30"/>
      <c r="D84" s="29"/>
      <c r="E84" s="29"/>
      <c r="F84" s="29"/>
      <c r="G84" s="29"/>
      <c r="H84" s="29"/>
      <c r="I84" s="29"/>
      <c r="J84" s="29"/>
      <c r="K84" s="29"/>
      <c r="L84" s="29"/>
      <c r="M84" s="29"/>
      <c r="N84" s="29"/>
      <c r="O84" s="29"/>
      <c r="P84" s="29"/>
      <c r="Q84" s="29"/>
      <c r="R84" s="29"/>
      <c r="S84" s="29"/>
      <c r="T84" s="86"/>
      <c r="U84" s="90"/>
      <c r="V84" s="29"/>
      <c r="W84" s="29"/>
      <c r="X84" s="29"/>
      <c r="Y84" s="29"/>
      <c r="Z84" s="20"/>
      <c r="AA84" s="20"/>
      <c r="AB84" s="20"/>
      <c r="AC84" s="20"/>
      <c r="AD84" s="20"/>
      <c r="AE84" s="20"/>
      <c r="AF84" s="20"/>
      <c r="AG84" s="20"/>
      <c r="AH84" s="20"/>
      <c r="AI84" s="20"/>
      <c r="AJ84" s="20"/>
      <c r="AK84" s="20"/>
      <c r="AL84" s="20"/>
      <c r="AM84" s="20"/>
      <c r="AN84" s="20"/>
    </row>
    <row r="85" spans="2:40" ht="14.25" customHeight="1" x14ac:dyDescent="0.2">
      <c r="B85" s="29"/>
      <c r="C85" s="30"/>
      <c r="D85" s="29"/>
      <c r="E85" s="29"/>
      <c r="F85" s="29"/>
      <c r="G85" s="29"/>
      <c r="H85" s="29"/>
      <c r="I85" s="29"/>
      <c r="J85" s="29"/>
      <c r="K85" s="29"/>
      <c r="L85" s="29"/>
      <c r="M85" s="29"/>
      <c r="N85" s="29"/>
      <c r="O85" s="29"/>
      <c r="P85" s="29"/>
      <c r="Q85" s="29"/>
      <c r="R85" s="29"/>
      <c r="S85" s="29"/>
      <c r="T85" s="86"/>
      <c r="U85" s="90"/>
      <c r="V85" s="29"/>
      <c r="W85" s="29"/>
      <c r="X85" s="29"/>
      <c r="Y85" s="29"/>
      <c r="Z85" s="20"/>
      <c r="AA85" s="20"/>
      <c r="AB85" s="20"/>
      <c r="AC85" s="20"/>
      <c r="AD85" s="20"/>
      <c r="AE85" s="20"/>
      <c r="AF85" s="20"/>
      <c r="AG85" s="20"/>
      <c r="AH85" s="20"/>
      <c r="AI85" s="20"/>
      <c r="AJ85" s="20"/>
      <c r="AK85" s="20"/>
      <c r="AL85" s="20"/>
      <c r="AM85" s="20"/>
      <c r="AN85" s="20"/>
    </row>
    <row r="86" spans="2:40" ht="14.25" customHeight="1" x14ac:dyDescent="0.2">
      <c r="B86" s="29"/>
      <c r="C86" s="30"/>
      <c r="D86" s="29"/>
      <c r="E86" s="29"/>
      <c r="F86" s="29"/>
      <c r="G86" s="29"/>
      <c r="H86" s="29"/>
      <c r="I86" s="29"/>
      <c r="J86" s="29"/>
      <c r="K86" s="29"/>
      <c r="L86" s="29"/>
      <c r="M86" s="29"/>
      <c r="N86" s="29"/>
      <c r="O86" s="29"/>
      <c r="P86" s="29"/>
      <c r="Q86" s="29"/>
      <c r="R86" s="29"/>
      <c r="S86" s="29"/>
      <c r="T86" s="86"/>
      <c r="U86" s="90"/>
      <c r="V86" s="29"/>
      <c r="W86" s="29"/>
      <c r="X86" s="29"/>
      <c r="Y86" s="29"/>
      <c r="Z86" s="20"/>
      <c r="AA86" s="20"/>
      <c r="AB86" s="20"/>
      <c r="AC86" s="20"/>
      <c r="AD86" s="20"/>
      <c r="AE86" s="20"/>
      <c r="AF86" s="20"/>
      <c r="AG86" s="20"/>
      <c r="AH86" s="20"/>
      <c r="AI86" s="20"/>
      <c r="AJ86" s="20"/>
      <c r="AK86" s="20"/>
      <c r="AL86" s="20"/>
      <c r="AM86" s="20"/>
      <c r="AN86" s="20"/>
    </row>
    <row r="87" spans="2:40" ht="14.25" customHeight="1" x14ac:dyDescent="0.2">
      <c r="B87" s="29"/>
      <c r="C87" s="30"/>
      <c r="D87" s="29"/>
      <c r="E87" s="29"/>
      <c r="F87" s="29"/>
      <c r="G87" s="29"/>
      <c r="H87" s="29"/>
      <c r="I87" s="29"/>
      <c r="J87" s="29"/>
      <c r="K87" s="29"/>
      <c r="L87" s="29"/>
      <c r="M87" s="29"/>
      <c r="N87" s="29"/>
      <c r="O87" s="29"/>
      <c r="P87" s="29"/>
      <c r="Q87" s="29"/>
      <c r="R87" s="29"/>
      <c r="S87" s="29"/>
      <c r="T87" s="86"/>
      <c r="U87" s="90"/>
      <c r="V87" s="29"/>
      <c r="W87" s="29"/>
      <c r="X87" s="29"/>
      <c r="Y87" s="29"/>
      <c r="Z87" s="20"/>
      <c r="AA87" s="20"/>
      <c r="AB87" s="20"/>
      <c r="AC87" s="20"/>
      <c r="AD87" s="20"/>
      <c r="AE87" s="20"/>
      <c r="AF87" s="20"/>
      <c r="AG87" s="20"/>
      <c r="AH87" s="20"/>
      <c r="AI87" s="20"/>
      <c r="AJ87" s="20"/>
      <c r="AK87" s="20"/>
      <c r="AL87" s="20"/>
      <c r="AM87" s="20"/>
      <c r="AN87" s="20"/>
    </row>
    <row r="88" spans="2:40" ht="14.25" customHeight="1" x14ac:dyDescent="0.2">
      <c r="B88" s="29"/>
      <c r="C88" s="30"/>
      <c r="D88" s="29"/>
      <c r="E88" s="29"/>
      <c r="F88" s="29"/>
      <c r="G88" s="29"/>
      <c r="H88" s="29"/>
      <c r="I88" s="29"/>
      <c r="J88" s="29"/>
      <c r="K88" s="29"/>
      <c r="L88" s="29"/>
      <c r="M88" s="29"/>
      <c r="N88" s="29"/>
      <c r="O88" s="29"/>
      <c r="P88" s="29"/>
      <c r="Q88" s="29"/>
      <c r="R88" s="29"/>
      <c r="S88" s="29"/>
      <c r="T88" s="86"/>
      <c r="U88" s="90"/>
      <c r="V88" s="29"/>
      <c r="W88" s="29"/>
      <c r="X88" s="29"/>
      <c r="Y88" s="29"/>
      <c r="Z88" s="20"/>
      <c r="AA88" s="20"/>
      <c r="AB88" s="20"/>
      <c r="AC88" s="20"/>
      <c r="AD88" s="20"/>
      <c r="AE88" s="20"/>
      <c r="AF88" s="20"/>
      <c r="AG88" s="20"/>
      <c r="AH88" s="20"/>
      <c r="AI88" s="20"/>
      <c r="AJ88" s="20"/>
      <c r="AK88" s="20"/>
      <c r="AL88" s="20"/>
      <c r="AM88" s="20"/>
      <c r="AN88" s="20"/>
    </row>
    <row r="89" spans="2:40" ht="14.25" customHeight="1" x14ac:dyDescent="0.2">
      <c r="B89" s="31"/>
      <c r="C89" s="32"/>
      <c r="D89" s="33"/>
      <c r="E89" s="33"/>
      <c r="F89" s="33"/>
      <c r="G89" s="33"/>
      <c r="H89" s="33"/>
      <c r="I89" s="33"/>
      <c r="J89" s="33"/>
      <c r="K89" s="33"/>
      <c r="L89" s="33"/>
      <c r="M89" s="33"/>
      <c r="N89" s="33"/>
      <c r="O89" s="33"/>
      <c r="P89" s="33"/>
      <c r="Q89" s="33"/>
      <c r="R89" s="26"/>
      <c r="S89" s="34"/>
      <c r="T89" s="86"/>
      <c r="U89" s="93"/>
      <c r="V89" s="34"/>
      <c r="W89" s="34"/>
      <c r="X89" s="34"/>
      <c r="Y89" s="27"/>
      <c r="Z89" s="20"/>
      <c r="AA89" s="20"/>
      <c r="AB89" s="20"/>
      <c r="AC89" s="20"/>
      <c r="AD89" s="20"/>
      <c r="AE89" s="20"/>
      <c r="AF89" s="20"/>
      <c r="AG89" s="20"/>
      <c r="AH89" s="20"/>
      <c r="AI89" s="20"/>
      <c r="AJ89" s="20"/>
      <c r="AK89" s="20"/>
      <c r="AL89" s="20"/>
      <c r="AM89" s="20"/>
      <c r="AN89" s="20"/>
    </row>
    <row r="90" spans="2:40" ht="14.25" customHeight="1" x14ac:dyDescent="0.2">
      <c r="B90" s="29"/>
      <c r="C90" s="30"/>
      <c r="D90" s="29"/>
      <c r="E90" s="29"/>
      <c r="F90" s="29"/>
      <c r="G90" s="29"/>
      <c r="H90" s="29"/>
      <c r="I90" s="29"/>
      <c r="J90" s="29"/>
      <c r="K90" s="29"/>
      <c r="L90" s="29"/>
      <c r="M90" s="29"/>
      <c r="N90" s="29"/>
      <c r="O90" s="29"/>
      <c r="P90" s="29"/>
      <c r="Q90" s="29"/>
      <c r="R90" s="29"/>
      <c r="S90" s="29"/>
      <c r="T90" s="86"/>
      <c r="U90" s="90"/>
      <c r="V90" s="29"/>
      <c r="W90" s="29"/>
      <c r="X90" s="29"/>
      <c r="Y90" s="29"/>
      <c r="Z90" s="20"/>
      <c r="AA90" s="20"/>
      <c r="AB90" s="20"/>
      <c r="AC90" s="20"/>
      <c r="AD90" s="20"/>
      <c r="AE90" s="20"/>
      <c r="AF90" s="20"/>
      <c r="AG90" s="20"/>
      <c r="AH90" s="20"/>
      <c r="AI90" s="20"/>
      <c r="AJ90" s="20"/>
      <c r="AK90" s="20"/>
      <c r="AL90" s="20"/>
      <c r="AM90" s="20"/>
      <c r="AN90" s="20"/>
    </row>
    <row r="91" spans="2:40" ht="14.25" customHeight="1" x14ac:dyDescent="0.2">
      <c r="B91" s="192"/>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20"/>
      <c r="AA91" s="20"/>
      <c r="AB91" s="20"/>
      <c r="AC91" s="20"/>
      <c r="AD91" s="20"/>
      <c r="AE91" s="20"/>
      <c r="AF91" s="20"/>
      <c r="AG91" s="20"/>
      <c r="AH91" s="20"/>
      <c r="AI91" s="20"/>
      <c r="AJ91" s="20"/>
      <c r="AK91" s="20"/>
      <c r="AL91" s="20"/>
      <c r="AM91" s="20"/>
      <c r="AN91" s="20"/>
    </row>
    <row r="92" spans="2:40" ht="14.25" customHeight="1" x14ac:dyDescent="0.2">
      <c r="B92" s="23"/>
      <c r="C92" s="35"/>
      <c r="D92" s="34"/>
      <c r="E92" s="34"/>
      <c r="F92" s="34"/>
      <c r="G92" s="34"/>
      <c r="H92" s="34"/>
      <c r="I92" s="34"/>
      <c r="J92" s="34"/>
      <c r="K92" s="34"/>
      <c r="L92" s="34"/>
      <c r="M92" s="34"/>
      <c r="N92" s="34"/>
      <c r="O92" s="34"/>
      <c r="P92" s="34"/>
      <c r="Q92" s="34"/>
      <c r="R92" s="34"/>
      <c r="S92" s="34"/>
      <c r="T92" s="86"/>
      <c r="U92" s="93"/>
      <c r="V92" s="34"/>
      <c r="W92" s="34"/>
      <c r="X92" s="34"/>
      <c r="Y92" s="36"/>
      <c r="Z92" s="20"/>
      <c r="AA92" s="20"/>
      <c r="AB92" s="20"/>
      <c r="AC92" s="20"/>
      <c r="AD92" s="20"/>
      <c r="AE92" s="20"/>
      <c r="AF92" s="20"/>
      <c r="AG92" s="20"/>
      <c r="AH92" s="20"/>
      <c r="AI92" s="20"/>
      <c r="AJ92" s="20"/>
      <c r="AK92" s="20"/>
      <c r="AL92" s="20"/>
      <c r="AM92" s="20"/>
      <c r="AN92" s="20"/>
    </row>
    <row r="93" spans="2:40" ht="14.25" customHeight="1" x14ac:dyDescent="0.2">
      <c r="B93" s="38"/>
      <c r="C93" s="39"/>
      <c r="D93" s="13"/>
      <c r="E93" s="13"/>
      <c r="F93" s="13"/>
      <c r="G93" s="37"/>
      <c r="H93" s="37"/>
      <c r="I93" s="37"/>
      <c r="J93" s="37"/>
      <c r="K93" s="37"/>
      <c r="L93" s="37"/>
      <c r="M93" s="37"/>
      <c r="N93" s="37"/>
      <c r="O93" s="37"/>
      <c r="P93" s="37"/>
      <c r="Q93" s="37"/>
      <c r="R93" s="37"/>
      <c r="S93" s="37"/>
      <c r="T93" s="86"/>
      <c r="U93" s="90"/>
      <c r="V93" s="37"/>
      <c r="W93" s="37"/>
      <c r="X93" s="37"/>
      <c r="Y93" s="37"/>
      <c r="Z93" s="40"/>
      <c r="AA93" s="40"/>
      <c r="AB93" s="40"/>
      <c r="AC93" s="40"/>
      <c r="AD93" s="40"/>
      <c r="AE93" s="40"/>
      <c r="AF93" s="40"/>
      <c r="AG93" s="20"/>
      <c r="AH93" s="20"/>
      <c r="AI93" s="20"/>
      <c r="AJ93" s="20"/>
      <c r="AK93" s="20"/>
      <c r="AL93" s="20"/>
      <c r="AM93" s="20"/>
      <c r="AN93" s="20"/>
    </row>
    <row r="94" spans="2:40" ht="14.25" customHeight="1" x14ac:dyDescent="0.2">
      <c r="B94" s="42"/>
      <c r="C94" s="43"/>
      <c r="D94" s="43"/>
      <c r="E94" s="41"/>
      <c r="F94" s="41"/>
      <c r="G94" s="41"/>
      <c r="H94" s="41"/>
      <c r="I94" s="41"/>
      <c r="J94" s="41"/>
      <c r="K94" s="41"/>
      <c r="L94" s="41"/>
      <c r="M94" s="41"/>
      <c r="N94" s="41"/>
      <c r="O94" s="41"/>
      <c r="P94" s="41"/>
      <c r="Q94" s="41"/>
      <c r="R94" s="41"/>
      <c r="S94" s="41"/>
      <c r="T94" s="86"/>
      <c r="U94" s="90"/>
      <c r="V94" s="41"/>
      <c r="W94" s="41"/>
      <c r="X94" s="41"/>
      <c r="Y94" s="41"/>
      <c r="Z94" s="44"/>
      <c r="AA94" s="44"/>
      <c r="AB94" s="44"/>
      <c r="AC94" s="44"/>
      <c r="AD94" s="44"/>
      <c r="AE94" s="44"/>
      <c r="AF94" s="44"/>
      <c r="AG94" s="20"/>
      <c r="AH94" s="20"/>
      <c r="AI94" s="20"/>
      <c r="AJ94" s="20"/>
      <c r="AK94" s="20"/>
      <c r="AL94" s="20"/>
      <c r="AM94" s="20"/>
      <c r="AN94" s="20"/>
    </row>
    <row r="95" spans="2:40" ht="14.25" customHeight="1" x14ac:dyDescent="0.25">
      <c r="B95" s="45"/>
      <c r="C95" s="18"/>
      <c r="D95" s="18"/>
      <c r="E95" s="18"/>
      <c r="F95" s="18"/>
      <c r="G95" s="41"/>
      <c r="H95" s="41"/>
      <c r="I95" s="41"/>
      <c r="J95" s="41"/>
      <c r="K95" s="41"/>
      <c r="L95" s="41"/>
      <c r="M95" s="41"/>
      <c r="N95" s="41"/>
      <c r="O95" s="41"/>
      <c r="P95" s="41"/>
      <c r="Q95" s="41"/>
      <c r="R95" s="41"/>
      <c r="S95" s="41"/>
      <c r="T95" s="86"/>
      <c r="U95" s="90"/>
      <c r="V95" s="41"/>
      <c r="W95" s="41"/>
      <c r="X95" s="41"/>
      <c r="Y95" s="41"/>
      <c r="Z95" s="44"/>
      <c r="AA95" s="44"/>
      <c r="AB95" s="44"/>
      <c r="AC95" s="44"/>
      <c r="AD95" s="44"/>
      <c r="AE95" s="44"/>
      <c r="AF95" s="44"/>
      <c r="AG95" s="20"/>
      <c r="AH95" s="20"/>
      <c r="AI95" s="20"/>
      <c r="AJ95" s="20"/>
      <c r="AK95" s="20"/>
      <c r="AL95" s="20"/>
      <c r="AM95" s="20"/>
      <c r="AN95" s="20"/>
    </row>
    <row r="96" spans="2:40" ht="14.25" customHeight="1" x14ac:dyDescent="0.2">
      <c r="B96" s="47"/>
      <c r="C96" s="48"/>
      <c r="D96" s="48"/>
      <c r="E96" s="48"/>
      <c r="F96" s="48"/>
      <c r="G96" s="46"/>
      <c r="H96" s="46"/>
      <c r="I96" s="46"/>
      <c r="J96" s="46"/>
      <c r="K96" s="46"/>
      <c r="L96" s="46"/>
      <c r="M96" s="46"/>
      <c r="N96" s="46"/>
      <c r="O96" s="46"/>
      <c r="P96" s="46"/>
      <c r="Q96" s="46"/>
      <c r="R96" s="46"/>
      <c r="S96" s="46"/>
      <c r="T96" s="86"/>
      <c r="U96" s="90"/>
      <c r="V96" s="46"/>
      <c r="W96" s="46"/>
      <c r="X96" s="46"/>
      <c r="Y96" s="46"/>
      <c r="Z96" s="49"/>
      <c r="AA96" s="49"/>
      <c r="AB96" s="49"/>
      <c r="AC96" s="49"/>
      <c r="AD96" s="49"/>
      <c r="AE96" s="49"/>
      <c r="AF96" s="49"/>
      <c r="AG96" s="20"/>
      <c r="AH96" s="20"/>
      <c r="AI96" s="20"/>
      <c r="AJ96" s="20"/>
      <c r="AK96" s="20"/>
      <c r="AL96" s="20"/>
      <c r="AM96" s="20"/>
      <c r="AN96" s="20"/>
    </row>
    <row r="97" spans="2:40" ht="14.25" customHeight="1" x14ac:dyDescent="0.2">
      <c r="B97" s="47"/>
      <c r="C97" s="48"/>
      <c r="D97" s="48"/>
      <c r="E97" s="48"/>
      <c r="F97" s="48"/>
      <c r="G97" s="46"/>
      <c r="H97" s="46"/>
      <c r="I97" s="46"/>
      <c r="J97" s="46"/>
      <c r="K97" s="46"/>
      <c r="L97" s="46"/>
      <c r="M97" s="46"/>
      <c r="N97" s="46"/>
      <c r="O97" s="46"/>
      <c r="P97" s="46"/>
      <c r="Q97" s="46"/>
      <c r="R97" s="46"/>
      <c r="S97" s="46"/>
      <c r="T97" s="86"/>
      <c r="U97" s="90"/>
      <c r="V97" s="46"/>
      <c r="W97" s="46"/>
      <c r="X97" s="46"/>
      <c r="Y97" s="46"/>
      <c r="Z97" s="49"/>
      <c r="AA97" s="49"/>
      <c r="AB97" s="49"/>
      <c r="AC97" s="49"/>
      <c r="AD97" s="49"/>
      <c r="AE97" s="49"/>
      <c r="AF97" s="49"/>
      <c r="AG97" s="20"/>
      <c r="AH97" s="20"/>
      <c r="AI97" s="20"/>
      <c r="AJ97" s="20"/>
      <c r="AK97" s="20"/>
      <c r="AL97" s="20"/>
      <c r="AM97" s="20"/>
      <c r="AN97" s="20"/>
    </row>
    <row r="98" spans="2:40" ht="14.25" customHeight="1" x14ac:dyDescent="0.2">
      <c r="B98" s="47"/>
      <c r="C98" s="48"/>
      <c r="D98" s="48"/>
      <c r="E98" s="48"/>
      <c r="F98" s="48"/>
      <c r="G98" s="46"/>
      <c r="H98" s="46"/>
      <c r="I98" s="46"/>
      <c r="J98" s="46"/>
      <c r="K98" s="46"/>
      <c r="L98" s="46"/>
      <c r="M98" s="46"/>
      <c r="N98" s="46"/>
      <c r="O98" s="46"/>
      <c r="P98" s="46"/>
      <c r="Q98" s="46"/>
      <c r="R98" s="46"/>
      <c r="S98" s="46"/>
      <c r="T98" s="86"/>
      <c r="U98" s="90"/>
      <c r="V98" s="46"/>
      <c r="W98" s="46"/>
      <c r="X98" s="46"/>
      <c r="Y98" s="46"/>
      <c r="Z98" s="49"/>
      <c r="AA98" s="49"/>
      <c r="AB98" s="49"/>
      <c r="AC98" s="49"/>
      <c r="AD98" s="49"/>
      <c r="AE98" s="49"/>
      <c r="AF98" s="49"/>
      <c r="AG98" s="20"/>
      <c r="AH98" s="20"/>
      <c r="AI98" s="20"/>
      <c r="AJ98" s="20"/>
      <c r="AK98" s="20"/>
      <c r="AL98" s="20"/>
      <c r="AM98" s="20"/>
      <c r="AN98" s="20"/>
    </row>
    <row r="99" spans="2:40" ht="14.25" customHeight="1" x14ac:dyDescent="0.2">
      <c r="B99" s="47"/>
      <c r="C99" s="48"/>
      <c r="D99" s="48"/>
      <c r="E99" s="48"/>
      <c r="F99" s="48"/>
      <c r="G99" s="46"/>
      <c r="H99" s="46"/>
      <c r="I99" s="46"/>
      <c r="J99" s="46"/>
      <c r="K99" s="46"/>
      <c r="L99" s="46"/>
      <c r="M99" s="46"/>
      <c r="N99" s="46"/>
      <c r="O99" s="46"/>
      <c r="P99" s="46"/>
      <c r="Q99" s="46"/>
      <c r="R99" s="46"/>
      <c r="S99" s="46"/>
      <c r="T99" s="86"/>
      <c r="U99" s="90"/>
      <c r="V99" s="46"/>
      <c r="W99" s="46"/>
      <c r="X99" s="46"/>
      <c r="Y99" s="46"/>
      <c r="Z99" s="49"/>
      <c r="AA99" s="49"/>
      <c r="AB99" s="49"/>
      <c r="AC99" s="49"/>
      <c r="AD99" s="49"/>
      <c r="AE99" s="49"/>
      <c r="AF99" s="49"/>
      <c r="AG99" s="20"/>
      <c r="AH99" s="20"/>
      <c r="AI99" s="20"/>
      <c r="AJ99" s="20"/>
      <c r="AK99" s="20"/>
      <c r="AL99" s="20"/>
      <c r="AM99" s="20"/>
      <c r="AN99" s="20"/>
    </row>
    <row r="100" spans="2:40" ht="14.25" customHeight="1" x14ac:dyDescent="0.2">
      <c r="B100" s="47"/>
      <c r="C100" s="48"/>
      <c r="D100" s="48"/>
      <c r="E100" s="48"/>
      <c r="F100" s="48"/>
      <c r="G100" s="46"/>
      <c r="H100" s="46"/>
      <c r="I100" s="46"/>
      <c r="J100" s="46"/>
      <c r="K100" s="46"/>
      <c r="L100" s="46"/>
      <c r="M100" s="46"/>
      <c r="N100" s="46"/>
      <c r="O100" s="46"/>
      <c r="P100" s="46"/>
      <c r="Q100" s="46"/>
      <c r="R100" s="46"/>
      <c r="S100" s="46"/>
      <c r="T100" s="86"/>
      <c r="U100" s="90"/>
      <c r="V100" s="46"/>
      <c r="W100" s="46"/>
      <c r="X100" s="46"/>
      <c r="Y100" s="46"/>
      <c r="Z100" s="49"/>
      <c r="AA100" s="49"/>
      <c r="AB100" s="49"/>
      <c r="AC100" s="49"/>
      <c r="AD100" s="49"/>
      <c r="AE100" s="49"/>
      <c r="AF100" s="49"/>
      <c r="AG100" s="20"/>
      <c r="AH100" s="20"/>
      <c r="AI100" s="20"/>
      <c r="AJ100" s="20"/>
      <c r="AK100" s="20"/>
      <c r="AL100" s="20"/>
      <c r="AM100" s="20"/>
      <c r="AN100" s="20"/>
    </row>
    <row r="101" spans="2:40" ht="14.25" customHeight="1" x14ac:dyDescent="0.2">
      <c r="B101" s="47"/>
      <c r="C101" s="48"/>
      <c r="D101" s="48"/>
      <c r="E101" s="48"/>
      <c r="F101" s="48"/>
      <c r="G101" s="46"/>
      <c r="H101" s="46"/>
      <c r="I101" s="46"/>
      <c r="J101" s="46"/>
      <c r="K101" s="46"/>
      <c r="L101" s="46"/>
      <c r="M101" s="46"/>
      <c r="N101" s="46"/>
      <c r="O101" s="46"/>
      <c r="P101" s="46"/>
      <c r="Q101" s="46"/>
      <c r="R101" s="46"/>
      <c r="S101" s="46"/>
      <c r="T101" s="86"/>
      <c r="U101" s="90"/>
      <c r="V101" s="46"/>
      <c r="W101" s="46"/>
      <c r="X101" s="46"/>
      <c r="Y101" s="46"/>
      <c r="Z101" s="49"/>
      <c r="AA101" s="49"/>
      <c r="AB101" s="49"/>
      <c r="AC101" s="49"/>
      <c r="AD101" s="49"/>
      <c r="AE101" s="49"/>
      <c r="AF101" s="49"/>
      <c r="AG101" s="20"/>
      <c r="AH101" s="20"/>
      <c r="AI101" s="20"/>
      <c r="AJ101" s="20"/>
      <c r="AK101" s="20"/>
      <c r="AL101" s="20"/>
      <c r="AM101" s="20"/>
      <c r="AN101" s="20"/>
    </row>
    <row r="102" spans="2:40" ht="14.25" customHeight="1" x14ac:dyDescent="0.2">
      <c r="B102" s="47"/>
      <c r="C102" s="48"/>
      <c r="D102" s="48"/>
      <c r="E102" s="48"/>
      <c r="F102" s="48"/>
      <c r="G102" s="46"/>
      <c r="H102" s="46"/>
      <c r="I102" s="46"/>
      <c r="J102" s="46"/>
      <c r="K102" s="46"/>
      <c r="L102" s="46"/>
      <c r="M102" s="46"/>
      <c r="N102" s="46"/>
      <c r="O102" s="46"/>
      <c r="P102" s="46"/>
      <c r="Q102" s="46"/>
      <c r="R102" s="46"/>
      <c r="S102" s="46"/>
      <c r="T102" s="86"/>
      <c r="U102" s="90"/>
      <c r="V102" s="46"/>
      <c r="W102" s="46"/>
      <c r="X102" s="46"/>
      <c r="Y102" s="46"/>
      <c r="Z102" s="49"/>
      <c r="AA102" s="49"/>
      <c r="AB102" s="49"/>
      <c r="AC102" s="49"/>
      <c r="AD102" s="49"/>
      <c r="AE102" s="49"/>
      <c r="AF102" s="49"/>
      <c r="AG102" s="20"/>
      <c r="AH102" s="20"/>
      <c r="AI102" s="20"/>
      <c r="AJ102" s="20"/>
      <c r="AK102" s="20"/>
      <c r="AL102" s="20"/>
      <c r="AM102" s="20"/>
      <c r="AN102" s="20"/>
    </row>
    <row r="103" spans="2:40" ht="14.25" customHeight="1" x14ac:dyDescent="0.2">
      <c r="B103" s="47"/>
      <c r="C103" s="48"/>
      <c r="D103" s="48"/>
      <c r="E103" s="48"/>
      <c r="F103" s="48"/>
      <c r="G103" s="46"/>
      <c r="H103" s="46"/>
      <c r="I103" s="46"/>
      <c r="J103" s="46"/>
      <c r="K103" s="46"/>
      <c r="L103" s="46"/>
      <c r="M103" s="46"/>
      <c r="N103" s="46"/>
      <c r="O103" s="46"/>
      <c r="P103" s="46"/>
      <c r="Q103" s="46"/>
      <c r="R103" s="46"/>
      <c r="S103" s="46"/>
      <c r="T103" s="86"/>
      <c r="U103" s="90"/>
      <c r="V103" s="46"/>
      <c r="W103" s="46"/>
      <c r="X103" s="46"/>
      <c r="Y103" s="46"/>
      <c r="Z103" s="49"/>
      <c r="AA103" s="49"/>
      <c r="AB103" s="49"/>
      <c r="AC103" s="49"/>
      <c r="AD103" s="49"/>
      <c r="AE103" s="49"/>
      <c r="AF103" s="49"/>
      <c r="AG103" s="20"/>
      <c r="AH103" s="20"/>
      <c r="AI103" s="20"/>
      <c r="AJ103" s="20"/>
      <c r="AK103" s="20"/>
      <c r="AL103" s="20"/>
      <c r="AM103" s="20"/>
      <c r="AN103" s="20"/>
    </row>
    <row r="104" spans="2:40" ht="14.25" customHeight="1" x14ac:dyDescent="0.2">
      <c r="B104" s="47"/>
      <c r="C104" s="48"/>
      <c r="D104" s="48"/>
      <c r="E104" s="48"/>
      <c r="F104" s="48"/>
      <c r="G104" s="46"/>
      <c r="H104" s="46"/>
      <c r="I104" s="46"/>
      <c r="J104" s="46"/>
      <c r="K104" s="46"/>
      <c r="L104" s="46"/>
      <c r="M104" s="46"/>
      <c r="N104" s="46"/>
      <c r="O104" s="46"/>
      <c r="P104" s="46"/>
      <c r="Q104" s="46"/>
      <c r="R104" s="46"/>
      <c r="S104" s="46"/>
      <c r="T104" s="86"/>
      <c r="U104" s="90"/>
      <c r="V104" s="46"/>
      <c r="W104" s="46"/>
      <c r="X104" s="46"/>
      <c r="Y104" s="46"/>
      <c r="Z104" s="49"/>
      <c r="AA104" s="49"/>
      <c r="AB104" s="49"/>
      <c r="AC104" s="49"/>
      <c r="AD104" s="49"/>
      <c r="AE104" s="49"/>
      <c r="AF104" s="49"/>
      <c r="AG104" s="20"/>
      <c r="AH104" s="20"/>
      <c r="AI104" s="20"/>
      <c r="AJ104" s="20"/>
      <c r="AK104" s="20"/>
      <c r="AL104" s="20"/>
      <c r="AM104" s="20"/>
      <c r="AN104" s="20"/>
    </row>
    <row r="105" spans="2:40" ht="14.25" customHeight="1" x14ac:dyDescent="0.2">
      <c r="B105" s="47"/>
      <c r="C105" s="48"/>
      <c r="D105" s="48"/>
      <c r="E105" s="48"/>
      <c r="F105" s="48"/>
      <c r="G105" s="46"/>
      <c r="H105" s="46"/>
      <c r="I105" s="46"/>
      <c r="J105" s="46"/>
      <c r="K105" s="46"/>
      <c r="L105" s="46"/>
      <c r="M105" s="46"/>
      <c r="N105" s="46"/>
      <c r="O105" s="46"/>
      <c r="P105" s="46"/>
      <c r="Q105" s="46"/>
      <c r="R105" s="46"/>
      <c r="S105" s="46"/>
      <c r="T105" s="86"/>
      <c r="U105" s="90"/>
      <c r="V105" s="46"/>
      <c r="W105" s="46"/>
      <c r="X105" s="46"/>
      <c r="Y105" s="46"/>
      <c r="Z105" s="49"/>
      <c r="AA105" s="49"/>
      <c r="AB105" s="49"/>
      <c r="AC105" s="49"/>
      <c r="AD105" s="49"/>
      <c r="AE105" s="49"/>
      <c r="AF105" s="49"/>
      <c r="AG105" s="20"/>
      <c r="AH105" s="20"/>
      <c r="AI105" s="20"/>
      <c r="AJ105" s="20"/>
      <c r="AK105" s="20"/>
      <c r="AL105" s="20"/>
      <c r="AM105" s="20"/>
      <c r="AN105" s="20"/>
    </row>
    <row r="106" spans="2:40" ht="14.25" customHeight="1" x14ac:dyDescent="0.2">
      <c r="B106" s="47"/>
      <c r="C106" s="48"/>
      <c r="D106" s="48"/>
      <c r="E106" s="48"/>
      <c r="F106" s="48"/>
      <c r="G106" s="46"/>
      <c r="H106" s="46"/>
      <c r="I106" s="46"/>
      <c r="J106" s="46"/>
      <c r="K106" s="46"/>
      <c r="L106" s="46"/>
      <c r="M106" s="46"/>
      <c r="N106" s="46"/>
      <c r="O106" s="46"/>
      <c r="P106" s="46"/>
      <c r="Q106" s="46"/>
      <c r="R106" s="46"/>
      <c r="S106" s="46"/>
      <c r="T106" s="86"/>
      <c r="U106" s="90"/>
      <c r="V106" s="46"/>
      <c r="W106" s="46"/>
      <c r="X106" s="46"/>
      <c r="Y106" s="46"/>
      <c r="Z106" s="49"/>
      <c r="AA106" s="49"/>
      <c r="AB106" s="49"/>
      <c r="AC106" s="49"/>
      <c r="AD106" s="49"/>
      <c r="AE106" s="49"/>
      <c r="AF106" s="49"/>
      <c r="AG106" s="20"/>
      <c r="AH106" s="20"/>
      <c r="AI106" s="20"/>
      <c r="AJ106" s="20"/>
      <c r="AK106" s="20"/>
      <c r="AL106" s="20"/>
      <c r="AM106" s="20"/>
      <c r="AN106" s="20"/>
    </row>
    <row r="107" spans="2:40" ht="14.25" customHeight="1" x14ac:dyDescent="0.2">
      <c r="B107" s="47"/>
      <c r="C107" s="48"/>
      <c r="D107" s="48"/>
      <c r="E107" s="48"/>
      <c r="F107" s="48"/>
      <c r="G107" s="46"/>
      <c r="H107" s="46"/>
      <c r="I107" s="46"/>
      <c r="J107" s="46"/>
      <c r="K107" s="46"/>
      <c r="L107" s="46"/>
      <c r="M107" s="46"/>
      <c r="N107" s="46"/>
      <c r="O107" s="46"/>
      <c r="P107" s="46"/>
      <c r="Q107" s="46"/>
      <c r="R107" s="46"/>
      <c r="S107" s="46"/>
      <c r="T107" s="86"/>
      <c r="U107" s="90"/>
      <c r="V107" s="46"/>
      <c r="W107" s="46"/>
      <c r="X107" s="46"/>
      <c r="Y107" s="46"/>
      <c r="Z107" s="49"/>
      <c r="AA107" s="49"/>
      <c r="AB107" s="49"/>
      <c r="AC107" s="49"/>
      <c r="AD107" s="49"/>
      <c r="AE107" s="49"/>
      <c r="AF107" s="49"/>
      <c r="AG107" s="20"/>
      <c r="AH107" s="20"/>
      <c r="AI107" s="20"/>
      <c r="AJ107" s="20"/>
      <c r="AK107" s="20"/>
      <c r="AL107" s="20"/>
      <c r="AM107" s="20"/>
      <c r="AN107" s="20"/>
    </row>
    <row r="108" spans="2:40" ht="14.25" customHeight="1" x14ac:dyDescent="0.2">
      <c r="B108" s="47"/>
      <c r="C108" s="48"/>
      <c r="D108" s="48"/>
      <c r="E108" s="48"/>
      <c r="F108" s="48"/>
      <c r="G108" s="46"/>
      <c r="H108" s="46"/>
      <c r="I108" s="46"/>
      <c r="J108" s="46"/>
      <c r="K108" s="46"/>
      <c r="L108" s="46"/>
      <c r="M108" s="46"/>
      <c r="N108" s="46"/>
      <c r="O108" s="46"/>
      <c r="P108" s="46"/>
      <c r="Q108" s="46"/>
      <c r="R108" s="46"/>
      <c r="S108" s="46"/>
      <c r="T108" s="86"/>
      <c r="U108" s="90"/>
      <c r="V108" s="46"/>
      <c r="W108" s="46"/>
      <c r="X108" s="46"/>
      <c r="Y108" s="46"/>
      <c r="Z108" s="49"/>
      <c r="AA108" s="49"/>
      <c r="AB108" s="49"/>
      <c r="AC108" s="49"/>
      <c r="AD108" s="49"/>
      <c r="AE108" s="49"/>
      <c r="AF108" s="49"/>
      <c r="AG108" s="20"/>
      <c r="AH108" s="20"/>
      <c r="AI108" s="20"/>
      <c r="AJ108" s="20"/>
      <c r="AK108" s="20"/>
      <c r="AL108" s="20"/>
      <c r="AM108" s="20"/>
      <c r="AN108" s="20"/>
    </row>
    <row r="109" spans="2:40" ht="14.25" customHeight="1" x14ac:dyDescent="0.2">
      <c r="B109" s="47"/>
      <c r="C109" s="48"/>
      <c r="D109" s="48"/>
      <c r="E109" s="48"/>
      <c r="F109" s="48"/>
      <c r="G109" s="46"/>
      <c r="H109" s="46"/>
      <c r="I109" s="46"/>
      <c r="J109" s="46"/>
      <c r="K109" s="46"/>
      <c r="L109" s="46"/>
      <c r="M109" s="46"/>
      <c r="N109" s="46"/>
      <c r="O109" s="46"/>
      <c r="P109" s="46"/>
      <c r="Q109" s="46"/>
      <c r="R109" s="46"/>
      <c r="S109" s="46"/>
      <c r="T109" s="86"/>
      <c r="U109" s="90"/>
      <c r="V109" s="46"/>
      <c r="W109" s="46"/>
      <c r="X109" s="46"/>
      <c r="Y109" s="46"/>
      <c r="Z109" s="49"/>
      <c r="AA109" s="49"/>
      <c r="AB109" s="49"/>
      <c r="AC109" s="49"/>
      <c r="AD109" s="49"/>
      <c r="AE109" s="49"/>
      <c r="AF109" s="49"/>
      <c r="AG109" s="20"/>
      <c r="AH109" s="20"/>
      <c r="AI109" s="20"/>
      <c r="AJ109" s="20"/>
      <c r="AK109" s="20"/>
      <c r="AL109" s="20"/>
      <c r="AM109" s="20"/>
      <c r="AN109" s="20"/>
    </row>
    <row r="110" spans="2:40" ht="14.25" customHeight="1" x14ac:dyDescent="0.2">
      <c r="B110" s="47"/>
      <c r="C110" s="48"/>
      <c r="D110" s="48"/>
      <c r="E110" s="48"/>
      <c r="F110" s="48"/>
      <c r="G110" s="46"/>
      <c r="H110" s="46"/>
      <c r="I110" s="46"/>
      <c r="J110" s="46"/>
      <c r="K110" s="46"/>
      <c r="L110" s="46"/>
      <c r="M110" s="46"/>
      <c r="N110" s="46"/>
      <c r="O110" s="46"/>
      <c r="P110" s="46"/>
      <c r="Q110" s="46"/>
      <c r="R110" s="46"/>
      <c r="S110" s="46"/>
      <c r="T110" s="86"/>
      <c r="U110" s="90"/>
      <c r="V110" s="46"/>
      <c r="W110" s="46"/>
      <c r="X110" s="46"/>
      <c r="Y110" s="46"/>
      <c r="Z110" s="49"/>
      <c r="AA110" s="49"/>
      <c r="AB110" s="49"/>
      <c r="AC110" s="49"/>
      <c r="AD110" s="49"/>
      <c r="AE110" s="49"/>
      <c r="AF110" s="49"/>
      <c r="AG110" s="20"/>
      <c r="AH110" s="20"/>
      <c r="AI110" s="20"/>
      <c r="AJ110" s="20"/>
      <c r="AK110" s="20"/>
      <c r="AL110" s="20"/>
      <c r="AM110" s="20"/>
      <c r="AN110" s="20"/>
    </row>
    <row r="111" spans="2:40" ht="14.25" customHeight="1" x14ac:dyDescent="0.2">
      <c r="B111" s="47"/>
      <c r="C111" s="48"/>
      <c r="D111" s="48"/>
      <c r="E111" s="48"/>
      <c r="F111" s="48"/>
      <c r="G111" s="46"/>
      <c r="H111" s="46"/>
      <c r="I111" s="46"/>
      <c r="J111" s="46"/>
      <c r="K111" s="46"/>
      <c r="L111" s="46"/>
      <c r="M111" s="46"/>
      <c r="N111" s="46"/>
      <c r="O111" s="46"/>
      <c r="P111" s="46"/>
      <c r="Q111" s="46"/>
      <c r="R111" s="46"/>
      <c r="S111" s="46"/>
      <c r="T111" s="86"/>
      <c r="U111" s="90"/>
      <c r="V111" s="46"/>
      <c r="W111" s="46"/>
      <c r="X111" s="46"/>
      <c r="Y111" s="46"/>
      <c r="Z111" s="49"/>
      <c r="AA111" s="49"/>
      <c r="AB111" s="49"/>
      <c r="AC111" s="49"/>
      <c r="AD111" s="49"/>
      <c r="AE111" s="49"/>
      <c r="AF111" s="49"/>
      <c r="AG111" s="20"/>
      <c r="AH111" s="20"/>
      <c r="AI111" s="20"/>
      <c r="AJ111" s="20"/>
      <c r="AK111" s="20"/>
      <c r="AL111" s="20"/>
      <c r="AM111" s="20"/>
      <c r="AN111" s="20"/>
    </row>
    <row r="112" spans="2:40" ht="14.25" customHeight="1" x14ac:dyDescent="0.2">
      <c r="B112" s="47"/>
      <c r="C112" s="48"/>
      <c r="D112" s="48"/>
      <c r="E112" s="48"/>
      <c r="F112" s="48"/>
      <c r="G112" s="46"/>
      <c r="H112" s="46"/>
      <c r="I112" s="46"/>
      <c r="J112" s="46"/>
      <c r="K112" s="46"/>
      <c r="L112" s="46"/>
      <c r="M112" s="46"/>
      <c r="N112" s="46"/>
      <c r="O112" s="46"/>
      <c r="P112" s="46"/>
      <c r="Q112" s="46"/>
      <c r="R112" s="46"/>
      <c r="S112" s="46"/>
      <c r="T112" s="86"/>
      <c r="U112" s="90"/>
      <c r="V112" s="46"/>
      <c r="W112" s="46"/>
      <c r="X112" s="46"/>
      <c r="Y112" s="46"/>
      <c r="Z112" s="49"/>
      <c r="AA112" s="49"/>
      <c r="AB112" s="49"/>
      <c r="AC112" s="49"/>
      <c r="AD112" s="49"/>
      <c r="AE112" s="49"/>
      <c r="AF112" s="49"/>
      <c r="AG112" s="20"/>
      <c r="AH112" s="20"/>
      <c r="AI112" s="20"/>
      <c r="AJ112" s="20"/>
      <c r="AK112" s="20"/>
      <c r="AL112" s="20"/>
      <c r="AM112" s="20"/>
      <c r="AN112" s="20"/>
    </row>
    <row r="113" spans="2:40" ht="14.25" customHeight="1" x14ac:dyDescent="0.2">
      <c r="B113" s="47"/>
      <c r="C113" s="48"/>
      <c r="D113" s="48"/>
      <c r="E113" s="48"/>
      <c r="F113" s="48"/>
      <c r="G113" s="46"/>
      <c r="H113" s="46"/>
      <c r="I113" s="46"/>
      <c r="J113" s="46"/>
      <c r="K113" s="46"/>
      <c r="L113" s="46"/>
      <c r="M113" s="46"/>
      <c r="N113" s="46"/>
      <c r="O113" s="46"/>
      <c r="P113" s="46"/>
      <c r="Q113" s="46"/>
      <c r="R113" s="46"/>
      <c r="S113" s="46"/>
      <c r="T113" s="86"/>
      <c r="U113" s="90"/>
      <c r="V113" s="46"/>
      <c r="W113" s="46"/>
      <c r="X113" s="46"/>
      <c r="Y113" s="46"/>
      <c r="Z113" s="49"/>
      <c r="AA113" s="49"/>
      <c r="AB113" s="49"/>
      <c r="AC113" s="49"/>
      <c r="AD113" s="49"/>
      <c r="AE113" s="49"/>
      <c r="AF113" s="49"/>
      <c r="AG113" s="20"/>
      <c r="AH113" s="20"/>
      <c r="AI113" s="20"/>
      <c r="AJ113" s="20"/>
      <c r="AK113" s="20"/>
      <c r="AL113" s="20"/>
      <c r="AM113" s="20"/>
      <c r="AN113" s="20"/>
    </row>
    <row r="114" spans="2:40" ht="14.25" customHeight="1" x14ac:dyDescent="0.2">
      <c r="B114" s="47"/>
      <c r="C114" s="48"/>
      <c r="D114" s="48"/>
      <c r="E114" s="48"/>
      <c r="F114" s="48"/>
      <c r="G114" s="46"/>
      <c r="H114" s="46"/>
      <c r="I114" s="46"/>
      <c r="J114" s="46"/>
      <c r="K114" s="46"/>
      <c r="L114" s="46"/>
      <c r="M114" s="46"/>
      <c r="N114" s="46"/>
      <c r="O114" s="46"/>
      <c r="P114" s="46"/>
      <c r="Q114" s="46"/>
      <c r="R114" s="46"/>
      <c r="S114" s="46"/>
      <c r="T114" s="86"/>
      <c r="U114" s="90"/>
      <c r="V114" s="46"/>
      <c r="W114" s="46"/>
      <c r="X114" s="46"/>
      <c r="Y114" s="46"/>
      <c r="Z114" s="49"/>
      <c r="AA114" s="49"/>
      <c r="AB114" s="49"/>
      <c r="AC114" s="49"/>
      <c r="AD114" s="49"/>
      <c r="AE114" s="49"/>
      <c r="AF114" s="49"/>
      <c r="AG114" s="20"/>
      <c r="AH114" s="20"/>
      <c r="AI114" s="20"/>
      <c r="AJ114" s="20"/>
      <c r="AK114" s="20"/>
      <c r="AL114" s="20"/>
      <c r="AM114" s="20"/>
      <c r="AN114" s="20"/>
    </row>
    <row r="115" spans="2:40" ht="14.25" customHeight="1" x14ac:dyDescent="0.2">
      <c r="B115" s="47"/>
      <c r="C115" s="48"/>
      <c r="D115" s="48"/>
      <c r="E115" s="48"/>
      <c r="F115" s="48"/>
      <c r="G115" s="46"/>
      <c r="H115" s="46"/>
      <c r="I115" s="46"/>
      <c r="J115" s="46"/>
      <c r="K115" s="46"/>
      <c r="L115" s="46"/>
      <c r="M115" s="46"/>
      <c r="N115" s="46"/>
      <c r="O115" s="46"/>
      <c r="P115" s="46"/>
      <c r="Q115" s="46"/>
      <c r="R115" s="46"/>
      <c r="S115" s="46"/>
      <c r="T115" s="86"/>
      <c r="U115" s="90"/>
      <c r="V115" s="46"/>
      <c r="W115" s="46"/>
      <c r="X115" s="46"/>
      <c r="Y115" s="46"/>
      <c r="Z115" s="49"/>
      <c r="AA115" s="49"/>
      <c r="AB115" s="49"/>
      <c r="AC115" s="49"/>
      <c r="AD115" s="49"/>
      <c r="AE115" s="49"/>
      <c r="AF115" s="49"/>
      <c r="AG115" s="20"/>
      <c r="AH115" s="20"/>
      <c r="AI115" s="20"/>
      <c r="AJ115" s="20"/>
      <c r="AK115" s="20"/>
      <c r="AL115" s="20"/>
      <c r="AM115" s="20"/>
      <c r="AN115" s="20"/>
    </row>
    <row r="116" spans="2:40" ht="14.25" customHeight="1" x14ac:dyDescent="0.2">
      <c r="B116" s="47"/>
      <c r="C116" s="48"/>
      <c r="D116" s="48"/>
      <c r="E116" s="48"/>
      <c r="F116" s="48"/>
      <c r="G116" s="46"/>
      <c r="H116" s="46"/>
      <c r="I116" s="46"/>
      <c r="J116" s="46"/>
      <c r="K116" s="46"/>
      <c r="L116" s="46"/>
      <c r="M116" s="46"/>
      <c r="N116" s="46"/>
      <c r="O116" s="46"/>
      <c r="P116" s="46"/>
      <c r="Q116" s="46"/>
      <c r="R116" s="46"/>
      <c r="S116" s="46"/>
      <c r="T116" s="86"/>
      <c r="U116" s="90"/>
      <c r="V116" s="46"/>
      <c r="W116" s="46"/>
      <c r="X116" s="46"/>
      <c r="Y116" s="46"/>
      <c r="Z116" s="49"/>
      <c r="AA116" s="49"/>
      <c r="AB116" s="49"/>
      <c r="AC116" s="49"/>
      <c r="AD116" s="49"/>
      <c r="AE116" s="49"/>
      <c r="AF116" s="49"/>
      <c r="AG116" s="20"/>
      <c r="AH116" s="20"/>
      <c r="AI116" s="20"/>
      <c r="AJ116" s="20"/>
      <c r="AK116" s="20"/>
      <c r="AL116" s="20"/>
      <c r="AM116" s="20"/>
      <c r="AN116" s="20"/>
    </row>
    <row r="117" spans="2:40" ht="14.25" customHeight="1" x14ac:dyDescent="0.2">
      <c r="B117" s="29"/>
      <c r="C117" s="30"/>
      <c r="D117" s="29"/>
      <c r="E117" s="29"/>
      <c r="F117" s="29"/>
      <c r="G117" s="29"/>
      <c r="H117" s="29"/>
      <c r="I117" s="29"/>
      <c r="J117" s="29"/>
      <c r="K117" s="29"/>
      <c r="L117" s="29"/>
      <c r="M117" s="29"/>
      <c r="N117" s="29"/>
      <c r="O117" s="29"/>
      <c r="P117" s="29"/>
      <c r="Q117" s="29"/>
      <c r="R117" s="29"/>
      <c r="S117" s="29"/>
      <c r="T117" s="86"/>
      <c r="U117" s="90"/>
      <c r="V117" s="29"/>
      <c r="W117" s="29"/>
      <c r="X117" s="29"/>
      <c r="Y117" s="29"/>
      <c r="Z117" s="20"/>
      <c r="AA117" s="20"/>
      <c r="AB117" s="20"/>
      <c r="AC117" s="20"/>
      <c r="AD117" s="20"/>
      <c r="AE117" s="20"/>
      <c r="AF117" s="20"/>
      <c r="AG117" s="20"/>
      <c r="AH117" s="20"/>
      <c r="AI117" s="20"/>
      <c r="AJ117" s="20"/>
      <c r="AK117" s="20"/>
      <c r="AL117" s="20"/>
      <c r="AM117" s="20"/>
      <c r="AN117" s="20"/>
    </row>
    <row r="118" spans="2:40" ht="14.25" customHeight="1" x14ac:dyDescent="0.2">
      <c r="B118" s="29"/>
      <c r="C118" s="30"/>
      <c r="D118" s="29"/>
      <c r="E118" s="29"/>
      <c r="F118" s="29"/>
      <c r="G118" s="29"/>
      <c r="H118" s="29"/>
      <c r="I118" s="29"/>
      <c r="J118" s="29"/>
      <c r="K118" s="29"/>
      <c r="L118" s="29"/>
      <c r="M118" s="29"/>
      <c r="N118" s="29"/>
      <c r="O118" s="29"/>
      <c r="P118" s="29"/>
      <c r="Q118" s="29"/>
      <c r="R118" s="29"/>
      <c r="S118" s="29"/>
      <c r="T118" s="86"/>
      <c r="U118" s="90"/>
      <c r="V118" s="29"/>
      <c r="W118" s="29"/>
      <c r="X118" s="29"/>
      <c r="Y118" s="29"/>
      <c r="Z118" s="20"/>
      <c r="AA118" s="20"/>
      <c r="AB118" s="20"/>
      <c r="AC118" s="20"/>
      <c r="AD118" s="20"/>
      <c r="AE118" s="20"/>
      <c r="AF118" s="20"/>
      <c r="AG118" s="20"/>
      <c r="AH118" s="20"/>
      <c r="AI118" s="20"/>
      <c r="AJ118" s="20"/>
      <c r="AK118" s="20"/>
      <c r="AL118" s="20"/>
      <c r="AM118" s="20"/>
      <c r="AN118" s="20"/>
    </row>
    <row r="119" spans="2:40" ht="14.25" customHeight="1" x14ac:dyDescent="0.2">
      <c r="B119" s="29"/>
      <c r="C119" s="30"/>
      <c r="D119" s="29"/>
      <c r="E119" s="29"/>
      <c r="F119" s="29"/>
      <c r="G119" s="29"/>
      <c r="H119" s="29"/>
      <c r="I119" s="29"/>
      <c r="J119" s="29"/>
      <c r="K119" s="29"/>
      <c r="L119" s="29"/>
      <c r="M119" s="29"/>
      <c r="N119" s="29"/>
      <c r="O119" s="29"/>
      <c r="P119" s="29"/>
      <c r="Q119" s="29"/>
      <c r="R119" s="29"/>
      <c r="S119" s="29"/>
      <c r="T119" s="86"/>
      <c r="U119" s="90"/>
      <c r="V119" s="29"/>
      <c r="W119" s="29"/>
      <c r="X119" s="29"/>
      <c r="Y119" s="29"/>
      <c r="Z119" s="20"/>
      <c r="AA119" s="20"/>
      <c r="AB119" s="20"/>
      <c r="AC119" s="20"/>
      <c r="AD119" s="20"/>
      <c r="AE119" s="20"/>
      <c r="AF119" s="20"/>
      <c r="AG119" s="20"/>
      <c r="AH119" s="20"/>
      <c r="AI119" s="20"/>
      <c r="AJ119" s="20"/>
      <c r="AK119" s="20"/>
      <c r="AL119" s="20"/>
      <c r="AM119" s="20"/>
      <c r="AN119" s="20"/>
    </row>
    <row r="120" spans="2:40" ht="14.25" customHeight="1" x14ac:dyDescent="0.2">
      <c r="B120" s="29"/>
      <c r="C120" s="30"/>
      <c r="D120" s="29"/>
      <c r="E120" s="29"/>
      <c r="F120" s="29"/>
      <c r="G120" s="29"/>
      <c r="H120" s="29"/>
      <c r="I120" s="29"/>
      <c r="J120" s="29"/>
      <c r="K120" s="29"/>
      <c r="L120" s="29"/>
      <c r="M120" s="29"/>
      <c r="N120" s="29"/>
      <c r="O120" s="29"/>
      <c r="P120" s="29"/>
      <c r="Q120" s="29"/>
      <c r="R120" s="29"/>
      <c r="S120" s="29"/>
      <c r="T120" s="86"/>
      <c r="U120" s="90"/>
      <c r="V120" s="29"/>
      <c r="W120" s="29"/>
      <c r="X120" s="29"/>
      <c r="Y120" s="29"/>
      <c r="Z120" s="20"/>
      <c r="AA120" s="20"/>
      <c r="AB120" s="20"/>
      <c r="AC120" s="20"/>
      <c r="AD120" s="20"/>
      <c r="AE120" s="20"/>
      <c r="AF120" s="20"/>
      <c r="AG120" s="20"/>
      <c r="AH120" s="20"/>
      <c r="AI120" s="20"/>
      <c r="AJ120" s="20"/>
      <c r="AK120" s="20"/>
      <c r="AL120" s="20"/>
      <c r="AM120" s="20"/>
      <c r="AN120" s="20"/>
    </row>
    <row r="121" spans="2:40" ht="14.25" customHeight="1" x14ac:dyDescent="0.2">
      <c r="B121" s="31"/>
      <c r="C121" s="32"/>
      <c r="D121" s="33"/>
      <c r="E121" s="33"/>
      <c r="F121" s="33"/>
      <c r="G121" s="33"/>
      <c r="H121" s="33"/>
      <c r="I121" s="33"/>
      <c r="J121" s="33"/>
      <c r="K121" s="33"/>
      <c r="L121" s="33"/>
      <c r="M121" s="33"/>
      <c r="N121" s="33"/>
      <c r="O121" s="33"/>
      <c r="P121" s="33"/>
      <c r="Q121" s="33"/>
      <c r="R121" s="26"/>
      <c r="S121" s="34"/>
      <c r="T121" s="86"/>
      <c r="U121" s="93"/>
      <c r="V121" s="34"/>
      <c r="W121" s="34"/>
      <c r="X121" s="34"/>
      <c r="Y121" s="27"/>
      <c r="Z121" s="20"/>
      <c r="AA121" s="20"/>
      <c r="AB121" s="20"/>
      <c r="AC121" s="20"/>
      <c r="AD121" s="20"/>
      <c r="AE121" s="20"/>
      <c r="AF121" s="20"/>
      <c r="AG121" s="20"/>
      <c r="AH121" s="20"/>
      <c r="AI121" s="20"/>
      <c r="AJ121" s="20"/>
      <c r="AK121" s="20"/>
      <c r="AL121" s="20"/>
      <c r="AM121" s="20"/>
      <c r="AN121" s="20"/>
    </row>
    <row r="122" spans="2:40" ht="14.25" customHeight="1" x14ac:dyDescent="0.2">
      <c r="B122" s="29"/>
      <c r="C122" s="30"/>
      <c r="D122" s="29"/>
      <c r="E122" s="29"/>
      <c r="F122" s="29"/>
      <c r="G122" s="29"/>
      <c r="H122" s="29"/>
      <c r="I122" s="29"/>
      <c r="J122" s="29"/>
      <c r="K122" s="29"/>
      <c r="L122" s="29"/>
      <c r="M122" s="29"/>
      <c r="N122" s="29"/>
      <c r="O122" s="29"/>
      <c r="P122" s="29"/>
      <c r="Q122" s="29"/>
      <c r="R122" s="29"/>
      <c r="S122" s="29"/>
      <c r="T122" s="86"/>
      <c r="U122" s="90"/>
      <c r="V122" s="29"/>
      <c r="W122" s="29"/>
      <c r="X122" s="29"/>
      <c r="Y122" s="29"/>
      <c r="Z122" s="20"/>
      <c r="AA122" s="20"/>
      <c r="AB122" s="20"/>
      <c r="AC122" s="20"/>
      <c r="AD122" s="20"/>
      <c r="AE122" s="20"/>
      <c r="AF122" s="20"/>
      <c r="AG122" s="20"/>
      <c r="AH122" s="20"/>
      <c r="AI122" s="20"/>
      <c r="AJ122" s="20"/>
      <c r="AK122" s="20"/>
      <c r="AL122" s="20"/>
      <c r="AM122" s="20"/>
      <c r="AN122" s="20"/>
    </row>
    <row r="123" spans="2:40" ht="14.25" customHeight="1" x14ac:dyDescent="0.2">
      <c r="B123" s="192"/>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20"/>
      <c r="AA123" s="20"/>
      <c r="AB123" s="20"/>
      <c r="AC123" s="20"/>
      <c r="AD123" s="20"/>
      <c r="AE123" s="20"/>
      <c r="AF123" s="20"/>
      <c r="AG123" s="20"/>
      <c r="AH123" s="20"/>
      <c r="AI123" s="20"/>
      <c r="AJ123" s="20"/>
      <c r="AK123" s="20"/>
      <c r="AL123" s="20"/>
      <c r="AM123" s="20"/>
      <c r="AN123" s="20"/>
    </row>
    <row r="124" spans="2:40" ht="14.25" customHeight="1" x14ac:dyDescent="0.2">
      <c r="B124" s="23"/>
      <c r="C124" s="35"/>
      <c r="D124" s="34"/>
      <c r="E124" s="34"/>
      <c r="F124" s="34"/>
      <c r="G124" s="34"/>
      <c r="H124" s="34"/>
      <c r="I124" s="34"/>
      <c r="J124" s="34"/>
      <c r="K124" s="34"/>
      <c r="L124" s="34"/>
      <c r="M124" s="34"/>
      <c r="N124" s="34"/>
      <c r="O124" s="34"/>
      <c r="P124" s="34"/>
      <c r="Q124" s="34"/>
      <c r="R124" s="34"/>
      <c r="S124" s="34"/>
      <c r="T124" s="86"/>
      <c r="U124" s="93"/>
      <c r="V124" s="34"/>
      <c r="W124" s="34"/>
      <c r="X124" s="34"/>
      <c r="Y124" s="36"/>
      <c r="Z124" s="20"/>
      <c r="AA124" s="20"/>
      <c r="AB124" s="20"/>
      <c r="AC124" s="20"/>
      <c r="AD124" s="20"/>
      <c r="AE124" s="20"/>
      <c r="AF124" s="20"/>
      <c r="AG124" s="20"/>
      <c r="AH124" s="20"/>
      <c r="AI124" s="20"/>
      <c r="AJ124" s="20"/>
      <c r="AK124" s="20"/>
      <c r="AL124" s="20"/>
      <c r="AM124" s="20"/>
      <c r="AN124" s="20"/>
    </row>
    <row r="125" spans="2:40" ht="14.25" customHeight="1" x14ac:dyDescent="0.2">
      <c r="B125" s="38"/>
      <c r="C125" s="39"/>
      <c r="D125" s="13"/>
      <c r="E125" s="13"/>
      <c r="F125" s="13"/>
      <c r="G125" s="13"/>
      <c r="H125" s="13"/>
      <c r="I125" s="13"/>
      <c r="J125" s="13"/>
      <c r="K125" s="13"/>
      <c r="L125" s="13"/>
      <c r="M125" s="13"/>
      <c r="N125" s="13"/>
      <c r="O125" s="13"/>
      <c r="P125" s="13"/>
      <c r="Q125" s="13"/>
      <c r="R125" s="50"/>
      <c r="S125" s="37"/>
      <c r="T125" s="86"/>
      <c r="U125" s="90"/>
      <c r="V125" s="37"/>
      <c r="W125" s="37"/>
      <c r="X125" s="37"/>
      <c r="Y125" s="37"/>
      <c r="Z125" s="40"/>
      <c r="AA125" s="40"/>
      <c r="AB125" s="40"/>
      <c r="AC125" s="40"/>
      <c r="AD125" s="40"/>
      <c r="AE125" s="40"/>
      <c r="AF125" s="40"/>
      <c r="AG125" s="20"/>
      <c r="AH125" s="20"/>
      <c r="AI125" s="20"/>
      <c r="AJ125" s="20"/>
      <c r="AK125" s="20"/>
      <c r="AL125" s="20"/>
      <c r="AM125" s="20"/>
      <c r="AN125" s="20"/>
    </row>
    <row r="126" spans="2:40" ht="14.25" customHeight="1" x14ac:dyDescent="0.2">
      <c r="B126" s="42"/>
      <c r="C126" s="43"/>
      <c r="D126" s="43"/>
      <c r="E126" s="43"/>
      <c r="F126" s="43"/>
      <c r="G126" s="43"/>
      <c r="H126" s="43"/>
      <c r="I126" s="43"/>
      <c r="J126" s="43"/>
      <c r="K126" s="43"/>
      <c r="L126" s="43"/>
      <c r="M126" s="43"/>
      <c r="N126" s="43"/>
      <c r="O126" s="43"/>
      <c r="P126" s="43"/>
      <c r="Q126" s="43"/>
      <c r="R126" s="51"/>
      <c r="S126" s="41"/>
      <c r="T126" s="86"/>
      <c r="U126" s="90"/>
      <c r="V126" s="41"/>
      <c r="W126" s="41"/>
      <c r="X126" s="41"/>
      <c r="Y126" s="41"/>
      <c r="Z126" s="44"/>
      <c r="AA126" s="44"/>
      <c r="AB126" s="44"/>
      <c r="AC126" s="44"/>
      <c r="AD126" s="44"/>
      <c r="AE126" s="44"/>
      <c r="AF126" s="44"/>
      <c r="AG126" s="20"/>
      <c r="AH126" s="20"/>
      <c r="AI126" s="20"/>
      <c r="AJ126" s="20"/>
      <c r="AK126" s="20"/>
      <c r="AL126" s="20"/>
      <c r="AM126" s="20"/>
      <c r="AN126" s="20"/>
    </row>
    <row r="127" spans="2:40" ht="14.25" customHeight="1" x14ac:dyDescent="0.25">
      <c r="B127" s="45"/>
      <c r="C127" s="18"/>
      <c r="D127" s="18"/>
      <c r="E127" s="18"/>
      <c r="F127" s="18"/>
      <c r="G127" s="18"/>
      <c r="H127" s="18"/>
      <c r="I127" s="18"/>
      <c r="J127" s="18"/>
      <c r="K127" s="18"/>
      <c r="L127" s="18"/>
      <c r="M127" s="18"/>
      <c r="N127" s="18"/>
      <c r="O127" s="18"/>
      <c r="P127" s="18"/>
      <c r="Q127" s="18"/>
      <c r="R127" s="27"/>
      <c r="S127" s="41"/>
      <c r="T127" s="86"/>
      <c r="U127" s="90"/>
      <c r="V127" s="41"/>
      <c r="W127" s="41"/>
      <c r="X127" s="41"/>
      <c r="Y127" s="41"/>
      <c r="Z127" s="44"/>
      <c r="AA127" s="44"/>
      <c r="AB127" s="44"/>
      <c r="AC127" s="44"/>
      <c r="AD127" s="44"/>
      <c r="AE127" s="44"/>
      <c r="AF127" s="44"/>
      <c r="AG127" s="20"/>
      <c r="AH127" s="20"/>
      <c r="AI127" s="20"/>
      <c r="AJ127" s="20"/>
      <c r="AK127" s="20"/>
      <c r="AL127" s="20"/>
      <c r="AM127" s="20"/>
      <c r="AN127" s="20"/>
    </row>
    <row r="128" spans="2:40" ht="14.25" customHeight="1" x14ac:dyDescent="0.2">
      <c r="B128" s="47"/>
      <c r="C128" s="48"/>
      <c r="D128" s="48"/>
      <c r="E128" s="48"/>
      <c r="F128" s="48"/>
      <c r="G128" s="48"/>
      <c r="H128" s="48"/>
      <c r="I128" s="48"/>
      <c r="J128" s="48"/>
      <c r="K128" s="48"/>
      <c r="L128" s="48"/>
      <c r="M128" s="48"/>
      <c r="N128" s="48"/>
      <c r="O128" s="48"/>
      <c r="P128" s="48"/>
      <c r="Q128" s="48"/>
      <c r="R128" s="52"/>
      <c r="S128" s="46"/>
      <c r="T128" s="86"/>
      <c r="U128" s="90"/>
      <c r="V128" s="46"/>
      <c r="W128" s="46"/>
      <c r="X128" s="46"/>
      <c r="Y128" s="46"/>
      <c r="Z128" s="49"/>
      <c r="AA128" s="49"/>
      <c r="AB128" s="49"/>
      <c r="AC128" s="49"/>
      <c r="AD128" s="49"/>
      <c r="AE128" s="49"/>
      <c r="AF128" s="49"/>
      <c r="AG128" s="20"/>
      <c r="AH128" s="20"/>
      <c r="AI128" s="20"/>
      <c r="AJ128" s="20"/>
      <c r="AK128" s="20"/>
      <c r="AL128" s="20"/>
      <c r="AM128" s="20"/>
      <c r="AN128" s="20"/>
    </row>
    <row r="129" spans="2:40" ht="14.25" customHeight="1" x14ac:dyDescent="0.2">
      <c r="B129" s="47"/>
      <c r="C129" s="48"/>
      <c r="D129" s="48"/>
      <c r="E129" s="48"/>
      <c r="F129" s="48"/>
      <c r="G129" s="48"/>
      <c r="H129" s="48"/>
      <c r="I129" s="48"/>
      <c r="J129" s="48"/>
      <c r="K129" s="48"/>
      <c r="L129" s="48"/>
      <c r="M129" s="48"/>
      <c r="N129" s="48"/>
      <c r="O129" s="48"/>
      <c r="P129" s="48"/>
      <c r="Q129" s="48"/>
      <c r="R129" s="52"/>
      <c r="S129" s="46"/>
      <c r="T129" s="86"/>
      <c r="U129" s="90"/>
      <c r="V129" s="46"/>
      <c r="W129" s="46"/>
      <c r="X129" s="46"/>
      <c r="Y129" s="46"/>
      <c r="Z129" s="49"/>
      <c r="AA129" s="49"/>
      <c r="AB129" s="49"/>
      <c r="AC129" s="49"/>
      <c r="AD129" s="49"/>
      <c r="AE129" s="49"/>
      <c r="AF129" s="49"/>
      <c r="AG129" s="20"/>
      <c r="AH129" s="20"/>
      <c r="AI129" s="20"/>
      <c r="AJ129" s="20"/>
      <c r="AK129" s="20"/>
      <c r="AL129" s="20"/>
      <c r="AM129" s="20"/>
      <c r="AN129" s="20"/>
    </row>
    <row r="130" spans="2:40" ht="14.25" customHeight="1" x14ac:dyDescent="0.2">
      <c r="B130" s="47"/>
      <c r="C130" s="48"/>
      <c r="D130" s="48"/>
      <c r="E130" s="48"/>
      <c r="F130" s="48"/>
      <c r="G130" s="48"/>
      <c r="H130" s="48"/>
      <c r="I130" s="48"/>
      <c r="J130" s="48"/>
      <c r="K130" s="48"/>
      <c r="L130" s="48"/>
      <c r="M130" s="48"/>
      <c r="N130" s="48"/>
      <c r="O130" s="48"/>
      <c r="P130" s="48"/>
      <c r="Q130" s="48"/>
      <c r="R130" s="52"/>
      <c r="S130" s="46"/>
      <c r="T130" s="86"/>
      <c r="U130" s="90"/>
      <c r="V130" s="46"/>
      <c r="W130" s="46"/>
      <c r="X130" s="46"/>
      <c r="Y130" s="46"/>
      <c r="Z130" s="49"/>
      <c r="AA130" s="49"/>
      <c r="AB130" s="49"/>
      <c r="AC130" s="49"/>
      <c r="AD130" s="49"/>
      <c r="AE130" s="49"/>
      <c r="AF130" s="49"/>
      <c r="AG130" s="20"/>
      <c r="AH130" s="20"/>
      <c r="AI130" s="20"/>
      <c r="AJ130" s="20"/>
      <c r="AK130" s="20"/>
      <c r="AL130" s="20"/>
      <c r="AM130" s="20"/>
      <c r="AN130" s="20"/>
    </row>
    <row r="131" spans="2:40" ht="14.25" customHeight="1" x14ac:dyDescent="0.2">
      <c r="B131" s="47"/>
      <c r="C131" s="48"/>
      <c r="D131" s="48"/>
      <c r="E131" s="48"/>
      <c r="F131" s="48"/>
      <c r="G131" s="48"/>
      <c r="H131" s="48"/>
      <c r="I131" s="48"/>
      <c r="J131" s="48"/>
      <c r="K131" s="48"/>
      <c r="L131" s="48"/>
      <c r="M131" s="48"/>
      <c r="N131" s="48"/>
      <c r="O131" s="48"/>
      <c r="P131" s="48"/>
      <c r="Q131" s="48"/>
      <c r="R131" s="52"/>
      <c r="S131" s="46"/>
      <c r="T131" s="86"/>
      <c r="U131" s="90"/>
      <c r="V131" s="46"/>
      <c r="W131" s="46"/>
      <c r="X131" s="46"/>
      <c r="Y131" s="46"/>
      <c r="Z131" s="49"/>
      <c r="AA131" s="49"/>
      <c r="AB131" s="49"/>
      <c r="AC131" s="49"/>
      <c r="AD131" s="49"/>
      <c r="AE131" s="49"/>
      <c r="AF131" s="49"/>
      <c r="AG131" s="20"/>
      <c r="AH131" s="20"/>
      <c r="AI131" s="20"/>
      <c r="AJ131" s="20"/>
      <c r="AK131" s="20"/>
      <c r="AL131" s="20"/>
      <c r="AM131" s="20"/>
      <c r="AN131" s="20"/>
    </row>
    <row r="132" spans="2:40" ht="14.25" customHeight="1" x14ac:dyDescent="0.2">
      <c r="B132" s="47"/>
      <c r="C132" s="48"/>
      <c r="D132" s="48"/>
      <c r="E132" s="48"/>
      <c r="F132" s="48"/>
      <c r="G132" s="48"/>
      <c r="H132" s="48"/>
      <c r="I132" s="48"/>
      <c r="J132" s="48"/>
      <c r="K132" s="48"/>
      <c r="L132" s="48"/>
      <c r="M132" s="48"/>
      <c r="N132" s="48"/>
      <c r="O132" s="48"/>
      <c r="P132" s="48"/>
      <c r="Q132" s="48"/>
      <c r="R132" s="52"/>
      <c r="S132" s="46"/>
      <c r="T132" s="86"/>
      <c r="U132" s="90"/>
      <c r="V132" s="46"/>
      <c r="W132" s="46"/>
      <c r="X132" s="46"/>
      <c r="Y132" s="46"/>
      <c r="Z132" s="49"/>
      <c r="AA132" s="49"/>
      <c r="AB132" s="49"/>
      <c r="AC132" s="49"/>
      <c r="AD132" s="49"/>
      <c r="AE132" s="49"/>
      <c r="AF132" s="49"/>
      <c r="AG132" s="20"/>
      <c r="AH132" s="20"/>
      <c r="AI132" s="20"/>
      <c r="AJ132" s="20"/>
      <c r="AK132" s="20"/>
      <c r="AL132" s="20"/>
      <c r="AM132" s="20"/>
      <c r="AN132" s="20"/>
    </row>
    <row r="133" spans="2:40" ht="14.25" customHeight="1" x14ac:dyDescent="0.2">
      <c r="B133" s="47"/>
      <c r="C133" s="48"/>
      <c r="D133" s="48"/>
      <c r="E133" s="48"/>
      <c r="F133" s="48"/>
      <c r="G133" s="48"/>
      <c r="H133" s="48"/>
      <c r="I133" s="48"/>
      <c r="J133" s="48"/>
      <c r="K133" s="48"/>
      <c r="L133" s="48"/>
      <c r="M133" s="48"/>
      <c r="N133" s="48"/>
      <c r="O133" s="48"/>
      <c r="P133" s="48"/>
      <c r="Q133" s="48"/>
      <c r="R133" s="52"/>
      <c r="S133" s="46"/>
      <c r="T133" s="86"/>
      <c r="U133" s="90"/>
      <c r="V133" s="46"/>
      <c r="W133" s="46"/>
      <c r="X133" s="46"/>
      <c r="Y133" s="46"/>
      <c r="Z133" s="49"/>
      <c r="AA133" s="49"/>
      <c r="AB133" s="49"/>
      <c r="AC133" s="49"/>
      <c r="AD133" s="49"/>
      <c r="AE133" s="49"/>
      <c r="AF133" s="49"/>
      <c r="AG133" s="20"/>
      <c r="AH133" s="20"/>
      <c r="AI133" s="20"/>
      <c r="AJ133" s="20"/>
      <c r="AK133" s="20"/>
      <c r="AL133" s="20"/>
      <c r="AM133" s="20"/>
      <c r="AN133" s="20"/>
    </row>
    <row r="134" spans="2:40" ht="14.25" customHeight="1" x14ac:dyDescent="0.2">
      <c r="B134" s="47"/>
      <c r="C134" s="48"/>
      <c r="D134" s="48"/>
      <c r="E134" s="48"/>
      <c r="F134" s="48"/>
      <c r="G134" s="48"/>
      <c r="H134" s="48"/>
      <c r="I134" s="48"/>
      <c r="J134" s="48"/>
      <c r="K134" s="48"/>
      <c r="L134" s="48"/>
      <c r="M134" s="48"/>
      <c r="N134" s="48"/>
      <c r="O134" s="48"/>
      <c r="P134" s="48"/>
      <c r="Q134" s="48"/>
      <c r="R134" s="52"/>
      <c r="S134" s="46"/>
      <c r="T134" s="86"/>
      <c r="U134" s="90"/>
      <c r="V134" s="46"/>
      <c r="W134" s="46"/>
      <c r="X134" s="46"/>
      <c r="Y134" s="46"/>
      <c r="Z134" s="49"/>
      <c r="AA134" s="49"/>
      <c r="AB134" s="49"/>
      <c r="AC134" s="49"/>
      <c r="AD134" s="49"/>
      <c r="AE134" s="49"/>
      <c r="AF134" s="49"/>
      <c r="AG134" s="20"/>
      <c r="AH134" s="20"/>
      <c r="AI134" s="20"/>
      <c r="AJ134" s="20"/>
      <c r="AK134" s="20"/>
      <c r="AL134" s="20"/>
      <c r="AM134" s="20"/>
      <c r="AN134" s="20"/>
    </row>
    <row r="135" spans="2:40" ht="14.25" customHeight="1" x14ac:dyDescent="0.2">
      <c r="B135" s="47"/>
      <c r="C135" s="48"/>
      <c r="D135" s="48"/>
      <c r="E135" s="48"/>
      <c r="F135" s="48"/>
      <c r="G135" s="48"/>
      <c r="H135" s="48"/>
      <c r="I135" s="48"/>
      <c r="J135" s="48"/>
      <c r="K135" s="48"/>
      <c r="L135" s="48"/>
      <c r="M135" s="48"/>
      <c r="N135" s="48"/>
      <c r="O135" s="48"/>
      <c r="P135" s="48"/>
      <c r="Q135" s="48"/>
      <c r="R135" s="52"/>
      <c r="S135" s="46"/>
      <c r="T135" s="86"/>
      <c r="U135" s="90"/>
      <c r="V135" s="46"/>
      <c r="W135" s="46"/>
      <c r="X135" s="46"/>
      <c r="Y135" s="46"/>
      <c r="Z135" s="49"/>
      <c r="AA135" s="49"/>
      <c r="AB135" s="49"/>
      <c r="AC135" s="49"/>
      <c r="AD135" s="49"/>
      <c r="AE135" s="49"/>
      <c r="AF135" s="49"/>
      <c r="AG135" s="20"/>
      <c r="AH135" s="20"/>
      <c r="AI135" s="20"/>
      <c r="AJ135" s="20"/>
      <c r="AK135" s="20"/>
      <c r="AL135" s="20"/>
      <c r="AM135" s="20"/>
      <c r="AN135" s="20"/>
    </row>
    <row r="136" spans="2:40" ht="14.25" customHeight="1" x14ac:dyDescent="0.2">
      <c r="B136" s="47"/>
      <c r="C136" s="48"/>
      <c r="D136" s="48"/>
      <c r="E136" s="48"/>
      <c r="F136" s="48"/>
      <c r="G136" s="48"/>
      <c r="H136" s="48"/>
      <c r="I136" s="48"/>
      <c r="J136" s="48"/>
      <c r="K136" s="48"/>
      <c r="L136" s="48"/>
      <c r="M136" s="48"/>
      <c r="N136" s="48"/>
      <c r="O136" s="48"/>
      <c r="P136" s="48"/>
      <c r="Q136" s="48"/>
      <c r="R136" s="52"/>
      <c r="S136" s="46"/>
      <c r="T136" s="86"/>
      <c r="U136" s="90"/>
      <c r="V136" s="46"/>
      <c r="W136" s="46"/>
      <c r="X136" s="46"/>
      <c r="Y136" s="46"/>
      <c r="Z136" s="49"/>
      <c r="AA136" s="49"/>
      <c r="AB136" s="49"/>
      <c r="AC136" s="49"/>
      <c r="AD136" s="49"/>
      <c r="AE136" s="49"/>
      <c r="AF136" s="49"/>
      <c r="AG136" s="20"/>
      <c r="AH136" s="20"/>
      <c r="AI136" s="20"/>
      <c r="AJ136" s="20"/>
      <c r="AK136" s="20"/>
      <c r="AL136" s="20"/>
      <c r="AM136" s="20"/>
      <c r="AN136" s="20"/>
    </row>
    <row r="137" spans="2:40" ht="14.25" customHeight="1" x14ac:dyDescent="0.2">
      <c r="B137" s="47"/>
      <c r="C137" s="48"/>
      <c r="D137" s="48"/>
      <c r="E137" s="48"/>
      <c r="F137" s="48"/>
      <c r="G137" s="48"/>
      <c r="H137" s="48"/>
      <c r="I137" s="48"/>
      <c r="J137" s="48"/>
      <c r="K137" s="48"/>
      <c r="L137" s="48"/>
      <c r="M137" s="48"/>
      <c r="N137" s="48"/>
      <c r="O137" s="48"/>
      <c r="P137" s="48"/>
      <c r="Q137" s="48"/>
      <c r="R137" s="52"/>
      <c r="S137" s="46"/>
      <c r="T137" s="86"/>
      <c r="U137" s="90"/>
      <c r="V137" s="46"/>
      <c r="W137" s="46"/>
      <c r="X137" s="46"/>
      <c r="Y137" s="46"/>
      <c r="Z137" s="49"/>
      <c r="AA137" s="49"/>
      <c r="AB137" s="49"/>
      <c r="AC137" s="49"/>
      <c r="AD137" s="49"/>
      <c r="AE137" s="49"/>
      <c r="AF137" s="49"/>
      <c r="AG137" s="20"/>
      <c r="AH137" s="20"/>
      <c r="AI137" s="20"/>
      <c r="AJ137" s="20"/>
      <c r="AK137" s="20"/>
      <c r="AL137" s="20"/>
      <c r="AM137" s="20"/>
      <c r="AN137" s="20"/>
    </row>
    <row r="138" spans="2:40" ht="14.25" customHeight="1" x14ac:dyDescent="0.2">
      <c r="B138" s="47"/>
      <c r="C138" s="48"/>
      <c r="D138" s="48"/>
      <c r="E138" s="48"/>
      <c r="F138" s="48"/>
      <c r="G138" s="48"/>
      <c r="H138" s="48"/>
      <c r="I138" s="48"/>
      <c r="J138" s="48"/>
      <c r="K138" s="48"/>
      <c r="L138" s="48"/>
      <c r="M138" s="48"/>
      <c r="N138" s="48"/>
      <c r="O138" s="48"/>
      <c r="P138" s="48"/>
      <c r="Q138" s="48"/>
      <c r="R138" s="52"/>
      <c r="S138" s="46"/>
      <c r="T138" s="86"/>
      <c r="U138" s="90"/>
      <c r="V138" s="46"/>
      <c r="W138" s="46"/>
      <c r="X138" s="46"/>
      <c r="Y138" s="46"/>
      <c r="Z138" s="49"/>
      <c r="AA138" s="49"/>
      <c r="AB138" s="49"/>
      <c r="AC138" s="49"/>
      <c r="AD138" s="49"/>
      <c r="AE138" s="49"/>
      <c r="AF138" s="49"/>
      <c r="AG138" s="20"/>
      <c r="AH138" s="20"/>
      <c r="AI138" s="20"/>
      <c r="AJ138" s="20"/>
      <c r="AK138" s="20"/>
      <c r="AL138" s="20"/>
      <c r="AM138" s="20"/>
      <c r="AN138" s="20"/>
    </row>
    <row r="139" spans="2:40" ht="14.25" customHeight="1" x14ac:dyDescent="0.2">
      <c r="B139" s="47"/>
      <c r="C139" s="48"/>
      <c r="D139" s="48"/>
      <c r="E139" s="48"/>
      <c r="F139" s="48"/>
      <c r="G139" s="48"/>
      <c r="H139" s="48"/>
      <c r="I139" s="48"/>
      <c r="J139" s="48"/>
      <c r="K139" s="48"/>
      <c r="L139" s="48"/>
      <c r="M139" s="48"/>
      <c r="N139" s="48"/>
      <c r="O139" s="48"/>
      <c r="P139" s="48"/>
      <c r="Q139" s="48"/>
      <c r="R139" s="52"/>
      <c r="S139" s="46"/>
      <c r="T139" s="86"/>
      <c r="U139" s="90"/>
      <c r="V139" s="46"/>
      <c r="W139" s="46"/>
      <c r="X139" s="46"/>
      <c r="Y139" s="46"/>
      <c r="Z139" s="21"/>
      <c r="AA139" s="21"/>
      <c r="AB139" s="21"/>
      <c r="AC139" s="21"/>
      <c r="AD139" s="21"/>
      <c r="AE139" s="21"/>
      <c r="AF139" s="21"/>
    </row>
    <row r="140" spans="2:40" ht="14.25" customHeight="1" x14ac:dyDescent="0.2">
      <c r="B140" s="47"/>
      <c r="C140" s="48"/>
      <c r="D140" s="48"/>
      <c r="E140" s="48"/>
      <c r="F140" s="48"/>
      <c r="G140" s="48"/>
      <c r="H140" s="48"/>
      <c r="I140" s="48"/>
      <c r="J140" s="48"/>
      <c r="K140" s="48"/>
      <c r="L140" s="48"/>
      <c r="M140" s="48"/>
      <c r="N140" s="48"/>
      <c r="O140" s="48"/>
      <c r="P140" s="48"/>
      <c r="Q140" s="48"/>
      <c r="R140" s="52"/>
      <c r="S140" s="46"/>
      <c r="T140" s="86"/>
      <c r="U140" s="90"/>
      <c r="V140" s="46"/>
      <c r="W140" s="46"/>
      <c r="X140" s="46"/>
      <c r="Y140" s="46"/>
      <c r="Z140" s="21"/>
      <c r="AA140" s="21"/>
      <c r="AB140" s="21"/>
      <c r="AC140" s="21"/>
      <c r="AD140" s="21"/>
      <c r="AE140" s="21"/>
      <c r="AF140" s="21"/>
    </row>
    <row r="141" spans="2:40" ht="14.25" customHeight="1" x14ac:dyDescent="0.2">
      <c r="B141" s="47"/>
      <c r="C141" s="48"/>
      <c r="D141" s="48"/>
      <c r="E141" s="48"/>
      <c r="F141" s="48"/>
      <c r="G141" s="48"/>
      <c r="H141" s="48"/>
      <c r="I141" s="48"/>
      <c r="J141" s="48"/>
      <c r="K141" s="48"/>
      <c r="L141" s="48"/>
      <c r="M141" s="48"/>
      <c r="N141" s="48"/>
      <c r="O141" s="48"/>
      <c r="P141" s="48"/>
      <c r="Q141" s="48"/>
      <c r="R141" s="52"/>
      <c r="S141" s="46"/>
      <c r="T141" s="86"/>
      <c r="U141" s="90"/>
      <c r="V141" s="46"/>
      <c r="W141" s="46"/>
      <c r="X141" s="46"/>
      <c r="Y141" s="46"/>
      <c r="Z141" s="21"/>
      <c r="AA141" s="21"/>
      <c r="AB141" s="21"/>
      <c r="AC141" s="21"/>
      <c r="AD141" s="21"/>
      <c r="AE141" s="21"/>
      <c r="AF141" s="21"/>
    </row>
    <row r="142" spans="2:40" ht="14.25" customHeight="1" x14ac:dyDescent="0.2">
      <c r="B142" s="47"/>
      <c r="C142" s="48"/>
      <c r="D142" s="48"/>
      <c r="E142" s="48"/>
      <c r="F142" s="48"/>
      <c r="G142" s="48"/>
      <c r="H142" s="48"/>
      <c r="I142" s="48"/>
      <c r="J142" s="48"/>
      <c r="K142" s="48"/>
      <c r="L142" s="48"/>
      <c r="M142" s="48"/>
      <c r="N142" s="48"/>
      <c r="O142" s="48"/>
      <c r="P142" s="48"/>
      <c r="Q142" s="48"/>
      <c r="R142" s="52"/>
      <c r="S142" s="46"/>
      <c r="T142" s="86"/>
      <c r="U142" s="90"/>
      <c r="V142" s="46"/>
      <c r="W142" s="46"/>
      <c r="X142" s="46"/>
      <c r="Y142" s="46"/>
      <c r="Z142" s="21"/>
      <c r="AA142" s="21"/>
      <c r="AB142" s="21"/>
      <c r="AC142" s="21"/>
      <c r="AD142" s="21"/>
      <c r="AE142" s="21"/>
      <c r="AF142" s="21"/>
    </row>
    <row r="143" spans="2:40" ht="14.25" customHeight="1" x14ac:dyDescent="0.2">
      <c r="B143" s="47"/>
      <c r="C143" s="48"/>
      <c r="D143" s="48"/>
      <c r="E143" s="48"/>
      <c r="F143" s="48"/>
      <c r="G143" s="48"/>
      <c r="H143" s="48"/>
      <c r="I143" s="48"/>
      <c r="J143" s="48"/>
      <c r="K143" s="48"/>
      <c r="L143" s="48"/>
      <c r="M143" s="48"/>
      <c r="N143" s="48"/>
      <c r="O143" s="48"/>
      <c r="P143" s="48"/>
      <c r="Q143" s="48"/>
      <c r="R143" s="52"/>
      <c r="S143" s="46"/>
      <c r="T143" s="86"/>
      <c r="U143" s="90"/>
      <c r="V143" s="46"/>
      <c r="W143" s="46"/>
      <c r="X143" s="46"/>
      <c r="Y143" s="46"/>
      <c r="Z143" s="21"/>
      <c r="AA143" s="21"/>
      <c r="AB143" s="21"/>
      <c r="AC143" s="21"/>
      <c r="AD143" s="21"/>
      <c r="AE143" s="21"/>
      <c r="AF143" s="21"/>
    </row>
    <row r="144" spans="2:40" ht="14.25" customHeight="1" x14ac:dyDescent="0.2">
      <c r="B144" s="47"/>
      <c r="C144" s="48"/>
      <c r="D144" s="48"/>
      <c r="E144" s="48"/>
      <c r="F144" s="48"/>
      <c r="G144" s="48"/>
      <c r="H144" s="48"/>
      <c r="I144" s="48"/>
      <c r="J144" s="48"/>
      <c r="K144" s="48"/>
      <c r="L144" s="48"/>
      <c r="M144" s="48"/>
      <c r="N144" s="48"/>
      <c r="O144" s="48"/>
      <c r="P144" s="48"/>
      <c r="Q144" s="48"/>
      <c r="R144" s="52"/>
      <c r="S144" s="46"/>
      <c r="T144" s="86"/>
      <c r="U144" s="90"/>
      <c r="V144" s="46"/>
      <c r="W144" s="46"/>
      <c r="X144" s="46"/>
      <c r="Y144" s="46"/>
      <c r="Z144" s="21"/>
      <c r="AA144" s="21"/>
      <c r="AB144" s="21"/>
      <c r="AC144" s="21"/>
      <c r="AD144" s="21"/>
      <c r="AE144" s="21"/>
      <c r="AF144" s="21"/>
    </row>
    <row r="145" spans="2:32" ht="14.25" customHeight="1" x14ac:dyDescent="0.2">
      <c r="B145" s="47"/>
      <c r="C145" s="48"/>
      <c r="D145" s="48"/>
      <c r="E145" s="48"/>
      <c r="F145" s="48"/>
      <c r="G145" s="48"/>
      <c r="H145" s="48"/>
      <c r="I145" s="48"/>
      <c r="J145" s="48"/>
      <c r="K145" s="48"/>
      <c r="L145" s="48"/>
      <c r="M145" s="48"/>
      <c r="N145" s="48"/>
      <c r="O145" s="48"/>
      <c r="P145" s="48"/>
      <c r="Q145" s="48"/>
      <c r="R145" s="52"/>
      <c r="S145" s="46"/>
      <c r="T145" s="86"/>
      <c r="U145" s="90"/>
      <c r="V145" s="46"/>
      <c r="W145" s="46"/>
      <c r="X145" s="46"/>
      <c r="Y145" s="46"/>
      <c r="Z145" s="21"/>
      <c r="AA145" s="21"/>
      <c r="AB145" s="21"/>
      <c r="AC145" s="21"/>
      <c r="AD145" s="21"/>
      <c r="AE145" s="21"/>
      <c r="AF145" s="21"/>
    </row>
    <row r="146" spans="2:32" ht="14.25" customHeight="1" x14ac:dyDescent="0.2">
      <c r="B146" s="47"/>
      <c r="C146" s="48"/>
      <c r="D146" s="48"/>
      <c r="E146" s="48"/>
      <c r="F146" s="48"/>
      <c r="G146" s="48"/>
      <c r="H146" s="48"/>
      <c r="I146" s="48"/>
      <c r="J146" s="48"/>
      <c r="K146" s="48"/>
      <c r="L146" s="48"/>
      <c r="M146" s="48"/>
      <c r="N146" s="48"/>
      <c r="O146" s="48"/>
      <c r="P146" s="48"/>
      <c r="Q146" s="48"/>
      <c r="R146" s="52"/>
      <c r="S146" s="46"/>
      <c r="T146" s="86"/>
      <c r="U146" s="90"/>
      <c r="V146" s="46"/>
      <c r="W146" s="46"/>
      <c r="X146" s="46"/>
      <c r="Y146" s="46"/>
      <c r="Z146" s="21"/>
      <c r="AA146" s="21"/>
      <c r="AB146" s="21"/>
      <c r="AC146" s="21"/>
      <c r="AD146" s="21"/>
      <c r="AE146" s="21"/>
      <c r="AF146" s="21"/>
    </row>
    <row r="147" spans="2:32" ht="14.25" customHeight="1" x14ac:dyDescent="0.2">
      <c r="B147" s="47"/>
      <c r="C147" s="48"/>
      <c r="D147" s="48"/>
      <c r="E147" s="48"/>
      <c r="F147" s="48"/>
      <c r="G147" s="48"/>
      <c r="H147" s="48"/>
      <c r="I147" s="48"/>
      <c r="J147" s="48"/>
      <c r="K147" s="48"/>
      <c r="L147" s="48"/>
      <c r="M147" s="48"/>
      <c r="N147" s="48"/>
      <c r="O147" s="48"/>
      <c r="P147" s="48"/>
      <c r="Q147" s="48"/>
      <c r="R147" s="52"/>
      <c r="S147" s="46"/>
      <c r="T147" s="86"/>
      <c r="U147" s="90"/>
      <c r="V147" s="46"/>
      <c r="W147" s="46"/>
      <c r="X147" s="46"/>
      <c r="Y147" s="46"/>
      <c r="Z147" s="21"/>
      <c r="AA147" s="21"/>
      <c r="AB147" s="21"/>
      <c r="AC147" s="21"/>
      <c r="AD147" s="21"/>
      <c r="AE147" s="21"/>
      <c r="AF147" s="21"/>
    </row>
    <row r="148" spans="2:32" ht="14.25" customHeight="1" x14ac:dyDescent="0.2">
      <c r="B148" s="47"/>
      <c r="C148" s="48"/>
      <c r="D148" s="48"/>
      <c r="E148" s="48"/>
      <c r="F148" s="48"/>
      <c r="G148" s="48"/>
      <c r="H148" s="48"/>
      <c r="I148" s="48"/>
      <c r="J148" s="48"/>
      <c r="K148" s="48"/>
      <c r="L148" s="48"/>
      <c r="M148" s="48"/>
      <c r="N148" s="48"/>
      <c r="O148" s="48"/>
      <c r="P148" s="48"/>
      <c r="Q148" s="48"/>
      <c r="R148" s="52"/>
      <c r="S148" s="46"/>
      <c r="T148" s="86"/>
      <c r="U148" s="90"/>
      <c r="V148" s="46"/>
      <c r="W148" s="46"/>
      <c r="X148" s="46"/>
      <c r="Y148" s="46"/>
      <c r="Z148" s="21"/>
      <c r="AA148" s="21"/>
      <c r="AB148" s="21"/>
      <c r="AC148" s="21"/>
      <c r="AD148" s="21"/>
      <c r="AE148" s="21"/>
      <c r="AF148" s="21"/>
    </row>
    <row r="149" spans="2:32" ht="14.25" customHeight="1" x14ac:dyDescent="0.2">
      <c r="B149" s="47"/>
      <c r="C149" s="30"/>
      <c r="D149" s="29"/>
      <c r="E149" s="29"/>
      <c r="F149" s="29"/>
      <c r="G149" s="29"/>
      <c r="H149" s="29"/>
      <c r="I149" s="29"/>
      <c r="J149" s="29"/>
      <c r="K149" s="29"/>
      <c r="L149" s="29"/>
      <c r="M149" s="29"/>
      <c r="N149" s="29"/>
      <c r="O149" s="29"/>
      <c r="P149" s="29"/>
      <c r="Q149" s="29"/>
      <c r="R149" s="29"/>
      <c r="S149" s="29"/>
      <c r="T149" s="86"/>
      <c r="U149" s="90"/>
      <c r="V149" s="29"/>
      <c r="W149" s="29"/>
      <c r="X149" s="29"/>
      <c r="Y149" s="29"/>
    </row>
    <row r="150" spans="2:32" ht="14.25" customHeight="1" x14ac:dyDescent="0.2">
      <c r="B150" s="29"/>
      <c r="C150" s="30"/>
      <c r="D150" s="29"/>
      <c r="E150" s="29"/>
      <c r="F150" s="29"/>
      <c r="G150" s="29"/>
      <c r="H150" s="29"/>
      <c r="I150" s="29"/>
      <c r="J150" s="29"/>
      <c r="K150" s="29"/>
      <c r="L150" s="29"/>
      <c r="M150" s="29"/>
      <c r="N150" s="29"/>
      <c r="O150" s="29"/>
      <c r="P150" s="29"/>
      <c r="Q150" s="29"/>
      <c r="R150" s="29"/>
      <c r="S150" s="29"/>
      <c r="T150" s="86"/>
      <c r="U150" s="90"/>
      <c r="V150" s="29"/>
      <c r="W150" s="29"/>
      <c r="X150" s="29"/>
      <c r="Y150" s="29"/>
    </row>
    <row r="151" spans="2:32" ht="14.25" customHeight="1" x14ac:dyDescent="0.2">
      <c r="B151" s="29"/>
      <c r="C151" s="30"/>
      <c r="D151" s="29"/>
      <c r="E151" s="29"/>
      <c r="F151" s="29"/>
      <c r="G151" s="29"/>
      <c r="H151" s="29"/>
      <c r="I151" s="29"/>
      <c r="J151" s="29"/>
      <c r="K151" s="29"/>
      <c r="L151" s="29"/>
      <c r="M151" s="29"/>
      <c r="N151" s="29"/>
      <c r="O151" s="29"/>
      <c r="P151" s="29"/>
      <c r="Q151" s="29"/>
      <c r="R151" s="29"/>
      <c r="S151" s="29"/>
      <c r="T151" s="86"/>
      <c r="U151" s="90"/>
      <c r="V151" s="29"/>
      <c r="W151" s="29"/>
      <c r="X151" s="29"/>
      <c r="Y151" s="29"/>
    </row>
    <row r="152" spans="2:32" ht="14.25" customHeight="1" x14ac:dyDescent="0.2">
      <c r="B152" s="29"/>
      <c r="C152" s="30"/>
      <c r="D152" s="29"/>
      <c r="E152" s="29"/>
      <c r="F152" s="29"/>
      <c r="G152" s="29"/>
      <c r="H152" s="29"/>
      <c r="I152" s="29"/>
      <c r="J152" s="29"/>
      <c r="K152" s="29"/>
      <c r="L152" s="29"/>
      <c r="M152" s="29"/>
      <c r="N152" s="29"/>
      <c r="O152" s="29"/>
      <c r="P152" s="29"/>
      <c r="Q152" s="29"/>
      <c r="R152" s="29"/>
      <c r="S152" s="29"/>
      <c r="T152" s="86"/>
      <c r="U152" s="90"/>
      <c r="V152" s="29"/>
      <c r="W152" s="29"/>
      <c r="X152" s="29"/>
      <c r="Y152" s="29"/>
    </row>
    <row r="153" spans="2:32" ht="14.25" customHeight="1" x14ac:dyDescent="0.2">
      <c r="B153" s="29"/>
      <c r="C153" s="30"/>
      <c r="D153" s="29"/>
      <c r="E153" s="29"/>
      <c r="F153" s="29"/>
      <c r="G153" s="29"/>
      <c r="H153" s="29"/>
      <c r="I153" s="29"/>
      <c r="J153" s="29"/>
      <c r="K153" s="29"/>
      <c r="L153" s="29"/>
      <c r="M153" s="29"/>
      <c r="N153" s="29"/>
      <c r="O153" s="29"/>
      <c r="P153" s="29"/>
      <c r="Q153" s="29"/>
      <c r="R153" s="29"/>
      <c r="S153" s="29"/>
      <c r="T153" s="86"/>
      <c r="U153" s="90"/>
      <c r="V153" s="29"/>
      <c r="W153" s="29"/>
      <c r="X153" s="29"/>
      <c r="Y153" s="29"/>
    </row>
    <row r="154" spans="2:32" ht="14.25" customHeight="1" x14ac:dyDescent="0.2">
      <c r="B154" s="29"/>
      <c r="C154" s="30"/>
      <c r="D154" s="29"/>
      <c r="E154" s="29"/>
      <c r="F154" s="29"/>
      <c r="G154" s="29"/>
      <c r="H154" s="29"/>
      <c r="I154" s="29"/>
      <c r="J154" s="29"/>
      <c r="K154" s="29"/>
      <c r="L154" s="29"/>
      <c r="M154" s="29"/>
      <c r="N154" s="29"/>
      <c r="O154" s="29"/>
      <c r="P154" s="29"/>
      <c r="Q154" s="29"/>
      <c r="R154" s="29"/>
      <c r="S154" s="29"/>
      <c r="T154" s="86"/>
      <c r="U154" s="90"/>
      <c r="V154" s="29"/>
      <c r="W154" s="29"/>
      <c r="X154" s="29"/>
      <c r="Y154" s="29"/>
    </row>
    <row r="155" spans="2:32" ht="14.25" customHeight="1" x14ac:dyDescent="0.2">
      <c r="B155" s="29"/>
      <c r="C155" s="30"/>
      <c r="D155" s="29"/>
      <c r="E155" s="29"/>
      <c r="F155" s="29"/>
      <c r="G155" s="29"/>
      <c r="H155" s="29"/>
      <c r="I155" s="29"/>
      <c r="J155" s="29"/>
      <c r="K155" s="29"/>
      <c r="L155" s="29"/>
      <c r="M155" s="29"/>
      <c r="N155" s="29"/>
      <c r="O155" s="29"/>
      <c r="P155" s="29"/>
      <c r="Q155" s="29"/>
      <c r="R155" s="29"/>
      <c r="S155" s="29"/>
      <c r="T155" s="86"/>
      <c r="U155" s="90"/>
      <c r="V155" s="29"/>
      <c r="W155" s="29"/>
      <c r="X155" s="29"/>
      <c r="Y155" s="29"/>
    </row>
    <row r="156" spans="2:32" ht="14.25" customHeight="1" x14ac:dyDescent="0.2">
      <c r="B156" s="29"/>
      <c r="C156" s="30"/>
      <c r="D156" s="29"/>
      <c r="E156" s="29"/>
      <c r="F156" s="29"/>
      <c r="G156" s="29"/>
      <c r="H156" s="29"/>
      <c r="I156" s="29"/>
      <c r="J156" s="29"/>
      <c r="K156" s="29"/>
      <c r="L156" s="29"/>
      <c r="M156" s="29"/>
      <c r="N156" s="29"/>
      <c r="O156" s="29"/>
      <c r="P156" s="29"/>
      <c r="Q156" s="29"/>
      <c r="R156" s="29"/>
      <c r="S156" s="29"/>
      <c r="T156" s="86"/>
      <c r="U156" s="90"/>
      <c r="V156" s="29"/>
      <c r="W156" s="29"/>
      <c r="X156" s="29"/>
      <c r="Y156" s="29"/>
    </row>
    <row r="157" spans="2:32" ht="14.25" customHeight="1" x14ac:dyDescent="0.2">
      <c r="B157" s="29"/>
      <c r="C157" s="30"/>
      <c r="D157" s="29"/>
      <c r="E157" s="29"/>
      <c r="F157" s="29"/>
      <c r="G157" s="29"/>
      <c r="H157" s="29"/>
      <c r="I157" s="29"/>
      <c r="J157" s="29"/>
      <c r="K157" s="29"/>
      <c r="L157" s="29"/>
      <c r="M157" s="29"/>
      <c r="N157" s="29"/>
      <c r="O157" s="29"/>
      <c r="P157" s="29"/>
      <c r="Q157" s="29"/>
      <c r="R157" s="29"/>
      <c r="S157" s="29"/>
      <c r="T157" s="86"/>
      <c r="U157" s="90"/>
      <c r="V157" s="29"/>
      <c r="W157" s="29"/>
      <c r="X157" s="29"/>
      <c r="Y157" s="29"/>
    </row>
    <row r="158" spans="2:32" ht="14.25" customHeight="1" x14ac:dyDescent="0.2">
      <c r="B158" s="29"/>
      <c r="C158" s="30"/>
      <c r="D158" s="29"/>
      <c r="E158" s="29"/>
      <c r="F158" s="29"/>
      <c r="G158" s="29"/>
      <c r="H158" s="29"/>
      <c r="I158" s="29"/>
      <c r="J158" s="29"/>
      <c r="K158" s="29"/>
      <c r="L158" s="29"/>
      <c r="M158" s="29"/>
      <c r="N158" s="29"/>
      <c r="O158" s="29"/>
      <c r="P158" s="29"/>
      <c r="Q158" s="29"/>
      <c r="R158" s="29"/>
      <c r="S158" s="29"/>
      <c r="T158" s="86"/>
      <c r="U158" s="90"/>
      <c r="V158" s="29"/>
      <c r="W158" s="29"/>
      <c r="X158" s="29"/>
      <c r="Y158" s="29"/>
    </row>
    <row r="159" spans="2:32" ht="14.25" customHeight="1" x14ac:dyDescent="0.2">
      <c r="B159" s="29"/>
      <c r="C159" s="30"/>
      <c r="D159" s="29"/>
      <c r="E159" s="29"/>
      <c r="F159" s="29"/>
      <c r="G159" s="29"/>
      <c r="H159" s="29"/>
      <c r="I159" s="29"/>
      <c r="J159" s="29"/>
      <c r="K159" s="29"/>
      <c r="L159" s="29"/>
      <c r="M159" s="29"/>
      <c r="N159" s="29"/>
      <c r="O159" s="29"/>
      <c r="P159" s="29"/>
      <c r="Q159" s="29"/>
      <c r="R159" s="29"/>
      <c r="S159" s="29"/>
      <c r="T159" s="86"/>
      <c r="U159" s="90"/>
      <c r="V159" s="29"/>
      <c r="W159" s="29"/>
      <c r="X159" s="29"/>
      <c r="Y159" s="29"/>
    </row>
    <row r="160" spans="2:32"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sheetData>
  <mergeCells count="18">
    <mergeCell ref="C47:R47"/>
    <mergeCell ref="C48:R48"/>
    <mergeCell ref="C2:K2"/>
    <mergeCell ref="C39:R39"/>
    <mergeCell ref="C41:R41"/>
    <mergeCell ref="C43:R43"/>
    <mergeCell ref="C45:R45"/>
    <mergeCell ref="C49:R49"/>
    <mergeCell ref="C50:R50"/>
    <mergeCell ref="C51:R51"/>
    <mergeCell ref="B91:Y91"/>
    <mergeCell ref="B123:Y123"/>
    <mergeCell ref="C52:R52"/>
    <mergeCell ref="C53:R53"/>
    <mergeCell ref="C54:R54"/>
    <mergeCell ref="C56:R56"/>
    <mergeCell ref="C57:R57"/>
    <mergeCell ref="C55:R5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4"/>
  </sheetPr>
  <dimension ref="B1:P37"/>
  <sheetViews>
    <sheetView showGridLines="0" topLeftCell="A6" zoomScale="70" zoomScaleNormal="70" workbookViewId="0">
      <selection activeCell="H9" sqref="H9:J29"/>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274</v>
      </c>
      <c r="C2" s="197" t="s">
        <v>275</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271</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293</v>
      </c>
      <c r="D9" s="136" t="s">
        <v>145</v>
      </c>
      <c r="E9" s="136" t="s">
        <v>145</v>
      </c>
      <c r="F9" s="136" t="s">
        <v>145</v>
      </c>
      <c r="G9" s="137" t="s">
        <v>145</v>
      </c>
      <c r="H9" s="136">
        <v>0.89800000000000002</v>
      </c>
      <c r="I9" s="138"/>
      <c r="J9" s="136">
        <v>0.89800000000000002</v>
      </c>
      <c r="K9" s="129"/>
      <c r="L9" s="25"/>
      <c r="M9" s="25"/>
      <c r="N9" s="25"/>
      <c r="O9" s="25"/>
      <c r="P9" s="25"/>
    </row>
    <row r="10" spans="2:16" ht="15" customHeight="1" x14ac:dyDescent="0.25">
      <c r="B10" s="139"/>
      <c r="C10" s="140" t="s">
        <v>189</v>
      </c>
      <c r="D10" s="141" t="s">
        <v>145</v>
      </c>
      <c r="E10" s="141" t="s">
        <v>145</v>
      </c>
      <c r="F10" s="141" t="s">
        <v>145</v>
      </c>
      <c r="G10" s="142" t="s">
        <v>145</v>
      </c>
      <c r="H10" s="141">
        <v>0.93899999999999995</v>
      </c>
      <c r="I10" s="143"/>
      <c r="J10" s="141">
        <v>0.93899999999999995</v>
      </c>
      <c r="K10" s="139"/>
      <c r="L10" s="21"/>
      <c r="M10" s="21"/>
      <c r="N10" s="21"/>
      <c r="O10" s="21"/>
      <c r="P10" s="21"/>
    </row>
    <row r="11" spans="2:16" ht="15" customHeight="1" x14ac:dyDescent="0.25">
      <c r="B11" s="139"/>
      <c r="C11" s="140" t="s">
        <v>190</v>
      </c>
      <c r="D11" s="141" t="s">
        <v>145</v>
      </c>
      <c r="E11" s="141" t="s">
        <v>145</v>
      </c>
      <c r="F11" s="141" t="s">
        <v>145</v>
      </c>
      <c r="G11" s="142" t="s">
        <v>145</v>
      </c>
      <c r="H11" s="141">
        <v>0.85699999999999998</v>
      </c>
      <c r="I11" s="143"/>
      <c r="J11" s="141">
        <v>0.85699999999999998</v>
      </c>
      <c r="K11" s="139"/>
      <c r="L11" s="21"/>
      <c r="M11" s="21"/>
      <c r="N11" s="21"/>
      <c r="O11" s="21"/>
      <c r="P11" s="21"/>
    </row>
    <row r="12" spans="2:16" ht="15" customHeight="1" x14ac:dyDescent="0.25">
      <c r="B12" s="139"/>
      <c r="C12" s="140" t="s">
        <v>191</v>
      </c>
      <c r="D12" s="141" t="s">
        <v>145</v>
      </c>
      <c r="E12" s="141" t="s">
        <v>145</v>
      </c>
      <c r="F12" s="141" t="s">
        <v>145</v>
      </c>
      <c r="G12" s="142" t="s">
        <v>145</v>
      </c>
      <c r="H12" s="141">
        <v>0.77800000000000002</v>
      </c>
      <c r="I12" s="143"/>
      <c r="J12" s="141">
        <v>0.77800000000000002</v>
      </c>
      <c r="K12" s="139"/>
      <c r="L12" s="21"/>
      <c r="M12" s="21"/>
      <c r="N12" s="21"/>
      <c r="O12" s="21"/>
      <c r="P12" s="21"/>
    </row>
    <row r="13" spans="2:16" ht="15" customHeight="1" x14ac:dyDescent="0.25">
      <c r="B13" s="139"/>
      <c r="C13" s="140" t="s">
        <v>192</v>
      </c>
      <c r="D13" s="141" t="s">
        <v>145</v>
      </c>
      <c r="E13" s="141" t="s">
        <v>145</v>
      </c>
      <c r="F13" s="141" t="s">
        <v>145</v>
      </c>
      <c r="G13" s="142" t="s">
        <v>145</v>
      </c>
      <c r="H13" s="141" t="s">
        <v>145</v>
      </c>
      <c r="I13" s="143"/>
      <c r="J13" s="141" t="s">
        <v>145</v>
      </c>
      <c r="K13" s="139"/>
      <c r="L13" s="21"/>
      <c r="M13" s="21"/>
      <c r="N13" s="21"/>
      <c r="O13" s="21"/>
      <c r="P13" s="21"/>
    </row>
    <row r="14" spans="2:16" ht="15" customHeight="1" x14ac:dyDescent="0.25">
      <c r="B14" s="139"/>
      <c r="C14" s="140" t="s">
        <v>193</v>
      </c>
      <c r="D14" s="141" t="s">
        <v>145</v>
      </c>
      <c r="E14" s="141" t="s">
        <v>145</v>
      </c>
      <c r="F14" s="141" t="s">
        <v>145</v>
      </c>
      <c r="G14" s="142" t="s">
        <v>145</v>
      </c>
      <c r="H14" s="141">
        <v>0.90900000000000003</v>
      </c>
      <c r="I14" s="143"/>
      <c r="J14" s="141">
        <v>0.90900000000000003</v>
      </c>
      <c r="K14" s="139"/>
      <c r="L14" s="21"/>
      <c r="M14" s="21"/>
      <c r="N14" s="21"/>
      <c r="O14" s="21"/>
      <c r="P14" s="21"/>
    </row>
    <row r="15" spans="2:16" ht="15" customHeight="1" x14ac:dyDescent="0.25">
      <c r="B15" s="139"/>
      <c r="C15" s="140" t="s">
        <v>194</v>
      </c>
      <c r="D15" s="141" t="s">
        <v>145</v>
      </c>
      <c r="E15" s="141" t="s">
        <v>145</v>
      </c>
      <c r="F15" s="141" t="s">
        <v>145</v>
      </c>
      <c r="G15" s="142" t="s">
        <v>145</v>
      </c>
      <c r="H15" s="141">
        <v>0.98099999999999998</v>
      </c>
      <c r="I15" s="143"/>
      <c r="J15" s="141">
        <v>0.98099999999999998</v>
      </c>
      <c r="K15" s="139"/>
      <c r="L15" s="21"/>
      <c r="M15" s="21"/>
      <c r="N15" s="21"/>
      <c r="O15" s="21"/>
      <c r="P15" s="21"/>
    </row>
    <row r="16" spans="2:16" ht="15" customHeight="1" x14ac:dyDescent="0.25">
      <c r="B16" s="139"/>
      <c r="C16" s="140" t="s">
        <v>195</v>
      </c>
      <c r="D16" s="141" t="s">
        <v>145</v>
      </c>
      <c r="E16" s="141" t="s">
        <v>145</v>
      </c>
      <c r="F16" s="141" t="s">
        <v>145</v>
      </c>
      <c r="G16" s="142" t="s">
        <v>145</v>
      </c>
      <c r="H16" s="141" t="s">
        <v>145</v>
      </c>
      <c r="I16" s="143"/>
      <c r="J16" s="141" t="s">
        <v>145</v>
      </c>
      <c r="K16" s="139"/>
      <c r="L16" s="21"/>
      <c r="M16" s="21"/>
      <c r="N16" s="21"/>
      <c r="O16" s="21"/>
      <c r="P16" s="21"/>
    </row>
    <row r="17" spans="2:16" ht="15" customHeight="1" x14ac:dyDescent="0.25">
      <c r="B17" s="139"/>
      <c r="C17" s="140" t="s">
        <v>196</v>
      </c>
      <c r="D17" s="141" t="s">
        <v>145</v>
      </c>
      <c r="E17" s="141" t="s">
        <v>145</v>
      </c>
      <c r="F17" s="141" t="s">
        <v>145</v>
      </c>
      <c r="G17" s="142" t="s">
        <v>145</v>
      </c>
      <c r="H17" s="141">
        <v>0.93</v>
      </c>
      <c r="I17" s="143"/>
      <c r="J17" s="141">
        <v>0.93</v>
      </c>
      <c r="K17" s="139"/>
      <c r="L17" s="21"/>
      <c r="M17" s="21"/>
      <c r="N17" s="21"/>
      <c r="O17" s="21"/>
      <c r="P17" s="21"/>
    </row>
    <row r="18" spans="2:16" ht="15" customHeight="1" x14ac:dyDescent="0.25">
      <c r="B18" s="139"/>
      <c r="C18" s="140" t="s">
        <v>197</v>
      </c>
      <c r="D18" s="141" t="s">
        <v>145</v>
      </c>
      <c r="E18" s="141" t="s">
        <v>145</v>
      </c>
      <c r="F18" s="141" t="s">
        <v>145</v>
      </c>
      <c r="G18" s="142" t="s">
        <v>145</v>
      </c>
      <c r="H18" s="141">
        <v>0.84099999999999997</v>
      </c>
      <c r="I18" s="143"/>
      <c r="J18" s="141">
        <v>0.84099999999999997</v>
      </c>
      <c r="K18" s="139"/>
      <c r="L18" s="21"/>
      <c r="M18" s="21"/>
      <c r="N18" s="21"/>
      <c r="O18" s="21"/>
      <c r="P18" s="21"/>
    </row>
    <row r="19" spans="2:16" ht="15" customHeight="1" x14ac:dyDescent="0.25">
      <c r="B19" s="139"/>
      <c r="C19" s="140" t="s">
        <v>198</v>
      </c>
      <c r="D19" s="141" t="s">
        <v>145</v>
      </c>
      <c r="E19" s="141" t="s">
        <v>145</v>
      </c>
      <c r="F19" s="141" t="s">
        <v>145</v>
      </c>
      <c r="G19" s="142" t="s">
        <v>145</v>
      </c>
      <c r="H19" s="141">
        <v>0.92700000000000005</v>
      </c>
      <c r="I19" s="143"/>
      <c r="J19" s="141">
        <v>0.92700000000000005</v>
      </c>
      <c r="K19" s="139"/>
      <c r="L19" s="21"/>
      <c r="M19" s="21"/>
      <c r="N19" s="21"/>
      <c r="O19" s="21"/>
      <c r="P19" s="21"/>
    </row>
    <row r="20" spans="2:16" ht="15" customHeight="1" x14ac:dyDescent="0.25">
      <c r="B20" s="139"/>
      <c r="C20" s="140" t="s">
        <v>199</v>
      </c>
      <c r="D20" s="141" t="s">
        <v>145</v>
      </c>
      <c r="E20" s="141" t="s">
        <v>145</v>
      </c>
      <c r="F20" s="141" t="s">
        <v>145</v>
      </c>
      <c r="G20" s="142" t="s">
        <v>145</v>
      </c>
      <c r="H20" s="141">
        <v>0.92500000000000004</v>
      </c>
      <c r="I20" s="143"/>
      <c r="J20" s="141">
        <v>0.92500000000000004</v>
      </c>
      <c r="K20" s="139"/>
      <c r="L20" s="21"/>
      <c r="M20" s="21"/>
      <c r="N20" s="21"/>
      <c r="O20" s="21"/>
      <c r="P20" s="21"/>
    </row>
    <row r="21" spans="2:16" ht="15" customHeight="1" x14ac:dyDescent="0.25">
      <c r="B21" s="139"/>
      <c r="C21" s="140" t="s">
        <v>291</v>
      </c>
      <c r="D21" s="141" t="s">
        <v>145</v>
      </c>
      <c r="E21" s="141" t="s">
        <v>145</v>
      </c>
      <c r="F21" s="141" t="s">
        <v>145</v>
      </c>
      <c r="G21" s="142" t="s">
        <v>145</v>
      </c>
      <c r="H21" s="141" t="s">
        <v>292</v>
      </c>
      <c r="I21" s="143"/>
      <c r="J21" s="141" t="s">
        <v>292</v>
      </c>
      <c r="K21" s="139"/>
      <c r="L21" s="21"/>
      <c r="M21" s="21"/>
      <c r="N21" s="21"/>
      <c r="O21" s="21"/>
      <c r="P21" s="21"/>
    </row>
    <row r="22" spans="2:16" ht="15" customHeight="1" x14ac:dyDescent="0.25">
      <c r="B22" s="139"/>
      <c r="C22" s="140" t="s">
        <v>315</v>
      </c>
      <c r="D22" s="141" t="s">
        <v>145</v>
      </c>
      <c r="E22" s="141" t="s">
        <v>145</v>
      </c>
      <c r="F22" s="141" t="s">
        <v>145</v>
      </c>
      <c r="G22" s="142" t="s">
        <v>145</v>
      </c>
      <c r="H22" s="141" t="s">
        <v>292</v>
      </c>
      <c r="I22" s="143"/>
      <c r="J22" s="141" t="s">
        <v>292</v>
      </c>
      <c r="K22" s="139"/>
      <c r="L22" s="21"/>
      <c r="M22" s="21"/>
      <c r="N22" s="21"/>
      <c r="O22" s="21"/>
      <c r="P22" s="21"/>
    </row>
    <row r="23" spans="2:16" ht="15" customHeight="1" x14ac:dyDescent="0.25">
      <c r="B23" s="139"/>
      <c r="C23" s="140" t="s">
        <v>202</v>
      </c>
      <c r="D23" s="141" t="s">
        <v>145</v>
      </c>
      <c r="E23" s="141" t="s">
        <v>145</v>
      </c>
      <c r="F23" s="141" t="s">
        <v>145</v>
      </c>
      <c r="G23" s="142" t="s">
        <v>145</v>
      </c>
      <c r="H23" s="141" t="s">
        <v>145</v>
      </c>
      <c r="I23" s="143"/>
      <c r="J23" s="141" t="s">
        <v>145</v>
      </c>
      <c r="K23" s="139"/>
      <c r="L23" s="21"/>
      <c r="M23" s="21"/>
      <c r="N23" s="21"/>
      <c r="O23" s="21"/>
      <c r="P23" s="21"/>
    </row>
    <row r="24" spans="2:16" ht="15" customHeight="1" x14ac:dyDescent="0.25">
      <c r="B24" s="139"/>
      <c r="C24" s="140" t="s">
        <v>203</v>
      </c>
      <c r="D24" s="141" t="s">
        <v>145</v>
      </c>
      <c r="E24" s="141" t="s">
        <v>145</v>
      </c>
      <c r="F24" s="141" t="s">
        <v>145</v>
      </c>
      <c r="G24" s="142" t="s">
        <v>145</v>
      </c>
      <c r="H24" s="141">
        <v>0.88</v>
      </c>
      <c r="I24" s="143"/>
      <c r="J24" s="141">
        <v>0.88</v>
      </c>
      <c r="K24" s="139"/>
      <c r="L24" s="21"/>
      <c r="M24" s="21"/>
      <c r="N24" s="21"/>
      <c r="O24" s="21"/>
      <c r="P24" s="21"/>
    </row>
    <row r="25" spans="2:16" ht="15" customHeight="1" x14ac:dyDescent="0.25">
      <c r="B25" s="139"/>
      <c r="C25" s="140" t="s">
        <v>204</v>
      </c>
      <c r="D25" s="141" t="s">
        <v>145</v>
      </c>
      <c r="E25" s="141" t="s">
        <v>145</v>
      </c>
      <c r="F25" s="141" t="s">
        <v>145</v>
      </c>
      <c r="G25" s="142" t="s">
        <v>145</v>
      </c>
      <c r="H25" s="141" t="s">
        <v>145</v>
      </c>
      <c r="I25" s="143"/>
      <c r="J25" s="141" t="s">
        <v>145</v>
      </c>
      <c r="K25" s="139"/>
      <c r="L25" s="21"/>
      <c r="M25" s="21"/>
      <c r="N25" s="21"/>
      <c r="O25" s="21"/>
      <c r="P25" s="21"/>
    </row>
    <row r="26" spans="2:16" ht="15" customHeight="1" x14ac:dyDescent="0.25">
      <c r="B26" s="139"/>
      <c r="C26" s="140" t="s">
        <v>205</v>
      </c>
      <c r="D26" s="141" t="s">
        <v>145</v>
      </c>
      <c r="E26" s="141" t="s">
        <v>145</v>
      </c>
      <c r="F26" s="141" t="s">
        <v>145</v>
      </c>
      <c r="G26" s="142" t="s">
        <v>145</v>
      </c>
      <c r="H26" s="141">
        <v>0.91200000000000003</v>
      </c>
      <c r="I26" s="143"/>
      <c r="J26" s="141">
        <v>0.91200000000000003</v>
      </c>
      <c r="K26" s="139"/>
      <c r="L26" s="21"/>
      <c r="M26" s="21"/>
      <c r="N26" s="21"/>
      <c r="O26" s="21"/>
      <c r="P26" s="21"/>
    </row>
    <row r="27" spans="2:16" ht="15" customHeight="1" x14ac:dyDescent="0.25">
      <c r="B27" s="139"/>
      <c r="C27" s="140" t="s">
        <v>206</v>
      </c>
      <c r="D27" s="141" t="s">
        <v>145</v>
      </c>
      <c r="E27" s="141" t="s">
        <v>145</v>
      </c>
      <c r="F27" s="141" t="s">
        <v>145</v>
      </c>
      <c r="G27" s="142" t="s">
        <v>145</v>
      </c>
      <c r="H27" s="141">
        <v>0.92100000000000004</v>
      </c>
      <c r="I27" s="143"/>
      <c r="J27" s="141">
        <v>0.92100000000000004</v>
      </c>
      <c r="K27" s="139"/>
      <c r="L27" s="21"/>
      <c r="M27" s="21"/>
      <c r="N27" s="21"/>
      <c r="O27" s="21"/>
      <c r="P27" s="21"/>
    </row>
    <row r="28" spans="2:16" ht="15" customHeight="1" x14ac:dyDescent="0.25">
      <c r="B28" s="139"/>
      <c r="C28" s="140" t="s">
        <v>207</v>
      </c>
      <c r="D28" s="141" t="s">
        <v>145</v>
      </c>
      <c r="E28" s="141" t="s">
        <v>145</v>
      </c>
      <c r="F28" s="141" t="s">
        <v>145</v>
      </c>
      <c r="G28" s="142" t="s">
        <v>145</v>
      </c>
      <c r="H28" s="141">
        <v>0.92700000000000005</v>
      </c>
      <c r="I28" s="143"/>
      <c r="J28" s="141">
        <v>0.92700000000000005</v>
      </c>
      <c r="K28" s="139"/>
      <c r="L28" s="21"/>
      <c r="M28" s="21"/>
      <c r="N28" s="21"/>
      <c r="O28" s="21"/>
      <c r="P28" s="21"/>
    </row>
    <row r="29" spans="2:16" ht="15" customHeight="1" x14ac:dyDescent="0.25">
      <c r="B29" s="139"/>
      <c r="C29" s="140" t="s">
        <v>208</v>
      </c>
      <c r="D29" s="141" t="s">
        <v>145</v>
      </c>
      <c r="E29" s="141" t="s">
        <v>145</v>
      </c>
      <c r="F29" s="141" t="s">
        <v>145</v>
      </c>
      <c r="G29" s="142" t="s">
        <v>145</v>
      </c>
      <c r="H29" s="141">
        <v>0.94699999999999995</v>
      </c>
      <c r="I29" s="143"/>
      <c r="J29" s="141">
        <v>0.94699999999999995</v>
      </c>
      <c r="K29" s="139"/>
      <c r="L29" s="21"/>
      <c r="M29" s="21"/>
      <c r="N29" s="21"/>
      <c r="O29" s="21"/>
      <c r="P29" s="21"/>
    </row>
    <row r="30" spans="2:16" ht="15" customHeight="1" x14ac:dyDescent="0.25">
      <c r="B30" s="139"/>
      <c r="C30" s="140" t="s">
        <v>209</v>
      </c>
      <c r="D30" s="141" t="s">
        <v>145</v>
      </c>
      <c r="E30" s="141" t="s">
        <v>145</v>
      </c>
      <c r="F30" s="141" t="s">
        <v>145</v>
      </c>
      <c r="G30" s="142" t="s">
        <v>145</v>
      </c>
      <c r="H30" s="141" t="s">
        <v>145</v>
      </c>
      <c r="I30" s="143"/>
      <c r="J30" s="141" t="s">
        <v>145</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206" t="s">
        <v>316</v>
      </c>
      <c r="D33" s="206"/>
      <c r="E33" s="206"/>
      <c r="F33" s="206"/>
      <c r="G33" s="206"/>
      <c r="H33" s="206"/>
      <c r="I33" s="206"/>
      <c r="J33" s="206"/>
    </row>
    <row r="34" spans="3:10" x14ac:dyDescent="0.25">
      <c r="C34" s="206"/>
      <c r="D34" s="206"/>
      <c r="E34" s="206"/>
      <c r="F34" s="206"/>
      <c r="G34" s="206"/>
      <c r="H34" s="206"/>
      <c r="I34" s="206"/>
      <c r="J34" s="206"/>
    </row>
    <row r="35" spans="3:10" x14ac:dyDescent="0.25">
      <c r="C35" s="206"/>
      <c r="D35" s="206"/>
      <c r="E35" s="206"/>
      <c r="F35" s="206"/>
      <c r="G35" s="206"/>
      <c r="H35" s="206"/>
      <c r="I35" s="206"/>
      <c r="J35" s="206"/>
    </row>
    <row r="36" spans="3:10" x14ac:dyDescent="0.25">
      <c r="C36" s="206"/>
      <c r="D36" s="206"/>
      <c r="E36" s="206"/>
      <c r="F36" s="206"/>
      <c r="G36" s="206"/>
      <c r="H36" s="206"/>
      <c r="I36" s="206"/>
      <c r="J36" s="206"/>
    </row>
    <row r="37" spans="3:10" x14ac:dyDescent="0.25">
      <c r="C37" s="150"/>
      <c r="D37" s="150"/>
      <c r="E37" s="150"/>
      <c r="F37" s="150"/>
      <c r="G37" s="150"/>
      <c r="H37" s="150"/>
      <c r="I37" s="150"/>
      <c r="J37" s="150"/>
    </row>
  </sheetData>
  <mergeCells count="4">
    <mergeCell ref="C2:J2"/>
    <mergeCell ref="C4:J4"/>
    <mergeCell ref="J6:J7"/>
    <mergeCell ref="C33:J36"/>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4"/>
  </sheetPr>
  <dimension ref="B1:P37"/>
  <sheetViews>
    <sheetView showGridLines="0" topLeftCell="A6" zoomScale="70" zoomScaleNormal="70" workbookViewId="0">
      <selection activeCell="D9" sqref="D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276</v>
      </c>
      <c r="C2" s="197" t="s">
        <v>277</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278</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v>0.96499999999999997</v>
      </c>
      <c r="E9" s="136">
        <v>0.94599999999999995</v>
      </c>
      <c r="F9" s="136">
        <v>0.95199999999999996</v>
      </c>
      <c r="G9" s="137" t="s">
        <v>319</v>
      </c>
      <c r="H9" s="136">
        <v>0.96</v>
      </c>
      <c r="I9" s="138"/>
      <c r="J9" s="137">
        <v>0.96299999999999997</v>
      </c>
      <c r="K9" s="129"/>
      <c r="L9" s="25"/>
      <c r="M9" s="25"/>
      <c r="N9" s="25"/>
      <c r="O9" s="25"/>
      <c r="P9" s="25"/>
    </row>
    <row r="10" spans="2:16" ht="15" customHeight="1" x14ac:dyDescent="0.25">
      <c r="B10" s="139"/>
      <c r="C10" s="140" t="s">
        <v>189</v>
      </c>
      <c r="D10" s="141">
        <v>1</v>
      </c>
      <c r="E10" s="141">
        <v>0.99399999999999999</v>
      </c>
      <c r="F10" s="141">
        <v>0.99399999999999999</v>
      </c>
      <c r="G10" s="142">
        <v>0.998</v>
      </c>
      <c r="H10" s="141">
        <v>0.998</v>
      </c>
      <c r="I10" s="143"/>
      <c r="J10" s="142">
        <v>0.998</v>
      </c>
      <c r="K10" s="139"/>
      <c r="L10" s="21"/>
      <c r="M10" s="21"/>
      <c r="N10" s="21"/>
      <c r="O10" s="21"/>
      <c r="P10" s="21"/>
    </row>
    <row r="11" spans="2:16" ht="15" customHeight="1" x14ac:dyDescent="0.25">
      <c r="B11" s="139"/>
      <c r="C11" s="140" t="s">
        <v>190</v>
      </c>
      <c r="D11" s="141">
        <v>0.96299999999999997</v>
      </c>
      <c r="E11" s="141">
        <v>0.97899999999999998</v>
      </c>
      <c r="F11" s="141">
        <v>0.97199999999999998</v>
      </c>
      <c r="G11" s="142">
        <v>0.98299999999999998</v>
      </c>
      <c r="H11" s="141">
        <v>0.998</v>
      </c>
      <c r="I11" s="143"/>
      <c r="J11" s="142">
        <v>0.99099999999999999</v>
      </c>
      <c r="K11" s="139"/>
      <c r="L11" s="21"/>
      <c r="M11" s="21"/>
      <c r="N11" s="21"/>
      <c r="O11" s="21"/>
      <c r="P11" s="21"/>
    </row>
    <row r="12" spans="2:16" ht="15" customHeight="1" x14ac:dyDescent="0.25">
      <c r="B12" s="139"/>
      <c r="C12" s="140" t="s">
        <v>191</v>
      </c>
      <c r="D12" s="141">
        <v>0.98799999999999999</v>
      </c>
      <c r="E12" s="141">
        <v>0.97299999999999998</v>
      </c>
      <c r="F12" s="141">
        <v>0.98699999999999999</v>
      </c>
      <c r="G12" s="142">
        <v>0.98299999999999998</v>
      </c>
      <c r="H12" s="141">
        <v>0.97299999999999998</v>
      </c>
      <c r="I12" s="143"/>
      <c r="J12" s="142">
        <v>0.97799999999999998</v>
      </c>
      <c r="K12" s="139"/>
      <c r="L12" s="21"/>
      <c r="M12" s="21"/>
      <c r="N12" s="21"/>
      <c r="O12" s="21"/>
      <c r="P12" s="21"/>
    </row>
    <row r="13" spans="2:16" ht="15" customHeight="1" x14ac:dyDescent="0.25">
      <c r="B13" s="139"/>
      <c r="C13" s="140" t="s">
        <v>192</v>
      </c>
      <c r="D13" s="141">
        <v>0.97</v>
      </c>
      <c r="E13" s="141">
        <v>0.97599999999999998</v>
      </c>
      <c r="F13" s="141">
        <v>0.96499999999999997</v>
      </c>
      <c r="G13" s="142">
        <v>0.96799999999999997</v>
      </c>
      <c r="H13" s="141">
        <v>0.96899999999999997</v>
      </c>
      <c r="I13" s="143"/>
      <c r="J13" s="142">
        <v>0.96799999999999997</v>
      </c>
      <c r="K13" s="139"/>
      <c r="L13" s="21"/>
      <c r="M13" s="21"/>
      <c r="N13" s="21"/>
      <c r="O13" s="21"/>
      <c r="P13" s="21"/>
    </row>
    <row r="14" spans="2:16" ht="15" customHeight="1" x14ac:dyDescent="0.25">
      <c r="B14" s="139"/>
      <c r="C14" s="140" t="s">
        <v>193</v>
      </c>
      <c r="D14" s="141">
        <v>0.99</v>
      </c>
      <c r="E14" s="141">
        <v>0.98699999999999999</v>
      </c>
      <c r="F14" s="141">
        <v>0.99299999999999999</v>
      </c>
      <c r="G14" s="142">
        <v>0.99399999999999999</v>
      </c>
      <c r="H14" s="141">
        <v>0.99099999999999999</v>
      </c>
      <c r="I14" s="143"/>
      <c r="J14" s="142">
        <v>0.99299999999999999</v>
      </c>
      <c r="K14" s="139"/>
      <c r="L14" s="21"/>
      <c r="M14" s="21"/>
      <c r="N14" s="21"/>
      <c r="O14" s="21"/>
      <c r="P14" s="21"/>
    </row>
    <row r="15" spans="2:16" ht="15" customHeight="1" x14ac:dyDescent="0.25">
      <c r="B15" s="139"/>
      <c r="C15" s="140" t="s">
        <v>194</v>
      </c>
      <c r="D15" s="141">
        <v>0.97399999999999998</v>
      </c>
      <c r="E15" s="141">
        <v>0.94799999999999995</v>
      </c>
      <c r="F15" s="141">
        <v>0.95699999999999996</v>
      </c>
      <c r="G15" s="142">
        <v>0.96499999999999997</v>
      </c>
      <c r="H15" s="141">
        <v>0.97199999999999998</v>
      </c>
      <c r="I15" s="143"/>
      <c r="J15" s="142">
        <v>0.96899999999999997</v>
      </c>
      <c r="K15" s="139"/>
      <c r="L15" s="21"/>
      <c r="M15" s="21"/>
      <c r="N15" s="21"/>
      <c r="O15" s="21"/>
      <c r="P15" s="21"/>
    </row>
    <row r="16" spans="2:16" ht="15" customHeight="1" x14ac:dyDescent="0.25">
      <c r="B16" s="139"/>
      <c r="C16" s="140" t="s">
        <v>195</v>
      </c>
      <c r="D16" s="141">
        <v>0.999</v>
      </c>
      <c r="E16" s="141">
        <v>1</v>
      </c>
      <c r="F16" s="141">
        <v>1</v>
      </c>
      <c r="G16" s="142">
        <v>0.999</v>
      </c>
      <c r="H16" s="141">
        <v>1</v>
      </c>
      <c r="I16" s="143"/>
      <c r="J16" s="142">
        <v>0.999</v>
      </c>
      <c r="K16" s="139"/>
      <c r="L16" s="21"/>
      <c r="M16" s="21"/>
      <c r="N16" s="21"/>
      <c r="O16" s="21"/>
      <c r="P16" s="21"/>
    </row>
    <row r="17" spans="2:16" ht="15" customHeight="1" x14ac:dyDescent="0.25">
      <c r="B17" s="139"/>
      <c r="C17" s="140" t="s">
        <v>196</v>
      </c>
      <c r="D17" s="141">
        <v>0.98399999999999999</v>
      </c>
      <c r="E17" s="141">
        <v>0.99</v>
      </c>
      <c r="F17" s="141">
        <v>0.98699999999999999</v>
      </c>
      <c r="G17" s="142">
        <v>1</v>
      </c>
      <c r="H17" s="141">
        <v>1</v>
      </c>
      <c r="I17" s="143"/>
      <c r="J17" s="142">
        <v>1</v>
      </c>
      <c r="K17" s="139"/>
      <c r="L17" s="21"/>
      <c r="M17" s="21"/>
      <c r="N17" s="21"/>
      <c r="O17" s="21"/>
      <c r="P17" s="21"/>
    </row>
    <row r="18" spans="2:16" ht="15" customHeight="1" x14ac:dyDescent="0.25">
      <c r="B18" s="139"/>
      <c r="C18" s="140" t="s">
        <v>197</v>
      </c>
      <c r="D18" s="141">
        <v>0.95199999999999996</v>
      </c>
      <c r="E18" s="141">
        <v>0.94899999999999995</v>
      </c>
      <c r="F18" s="141">
        <v>0.97599999999999998</v>
      </c>
      <c r="G18" s="142">
        <v>0.98599999999999999</v>
      </c>
      <c r="H18" s="141">
        <v>0.97499999999999998</v>
      </c>
      <c r="I18" s="143"/>
      <c r="J18" s="142">
        <v>0.98099999999999998</v>
      </c>
      <c r="K18" s="139"/>
      <c r="L18" s="21"/>
      <c r="M18" s="21"/>
      <c r="N18" s="21"/>
      <c r="O18" s="21"/>
      <c r="P18" s="21"/>
    </row>
    <row r="19" spans="2:16" ht="15" customHeight="1" x14ac:dyDescent="0.25">
      <c r="B19" s="139"/>
      <c r="C19" s="140" t="s">
        <v>198</v>
      </c>
      <c r="D19" s="141">
        <v>0.98099999999999998</v>
      </c>
      <c r="E19" s="141">
        <v>0.96799999999999997</v>
      </c>
      <c r="F19" s="141">
        <v>0.96799999999999997</v>
      </c>
      <c r="G19" s="142">
        <v>0.93799999999999994</v>
      </c>
      <c r="H19" s="141">
        <v>0.97099999999999997</v>
      </c>
      <c r="I19" s="143"/>
      <c r="J19" s="142">
        <v>0.95499999999999996</v>
      </c>
      <c r="K19" s="139"/>
      <c r="L19" s="21"/>
      <c r="M19" s="21"/>
      <c r="N19" s="21"/>
      <c r="O19" s="21"/>
      <c r="P19" s="21"/>
    </row>
    <row r="20" spans="2:16" ht="15" customHeight="1" x14ac:dyDescent="0.25">
      <c r="B20" s="139"/>
      <c r="C20" s="140" t="s">
        <v>199</v>
      </c>
      <c r="D20" s="141">
        <v>0.96</v>
      </c>
      <c r="E20" s="141">
        <v>0.92900000000000005</v>
      </c>
      <c r="F20" s="141">
        <v>0.96399999999999997</v>
      </c>
      <c r="G20" s="142">
        <v>0.997</v>
      </c>
      <c r="H20" s="141">
        <v>0.995</v>
      </c>
      <c r="I20" s="143"/>
      <c r="J20" s="142">
        <v>0.996</v>
      </c>
      <c r="K20" s="139"/>
      <c r="L20" s="21"/>
      <c r="M20" s="21"/>
      <c r="N20" s="21"/>
      <c r="O20" s="21"/>
      <c r="P20" s="21"/>
    </row>
    <row r="21" spans="2:16" ht="15" customHeight="1" x14ac:dyDescent="0.25">
      <c r="B21" s="139"/>
      <c r="C21" s="140" t="s">
        <v>200</v>
      </c>
      <c r="D21" s="141">
        <v>0.89500000000000002</v>
      </c>
      <c r="E21" s="141">
        <v>0.79400000000000004</v>
      </c>
      <c r="F21" s="141">
        <v>0.83</v>
      </c>
      <c r="G21" s="142">
        <v>0.89100000000000001</v>
      </c>
      <c r="H21" s="141">
        <v>0.85099999999999998</v>
      </c>
      <c r="I21" s="143"/>
      <c r="J21" s="142">
        <v>0.871</v>
      </c>
      <c r="K21" s="139"/>
      <c r="L21" s="21"/>
      <c r="M21" s="21"/>
      <c r="N21" s="21"/>
      <c r="O21" s="21"/>
      <c r="P21" s="21"/>
    </row>
    <row r="22" spans="2:16" ht="15" customHeight="1" x14ac:dyDescent="0.25">
      <c r="B22" s="139"/>
      <c r="C22" s="140" t="s">
        <v>201</v>
      </c>
      <c r="D22" s="141">
        <v>0.96799999999999997</v>
      </c>
      <c r="E22" s="141">
        <v>0.91900000000000004</v>
      </c>
      <c r="F22" s="141">
        <v>0.86899999999999999</v>
      </c>
      <c r="G22" s="142">
        <v>0.94799999999999995</v>
      </c>
      <c r="H22" s="141">
        <v>0.95899999999999996</v>
      </c>
      <c r="I22" s="143"/>
      <c r="J22" s="142">
        <v>0.95399999999999996</v>
      </c>
      <c r="K22" s="139"/>
      <c r="L22" s="21"/>
      <c r="M22" s="21"/>
      <c r="N22" s="21"/>
      <c r="O22" s="21"/>
      <c r="P22" s="21"/>
    </row>
    <row r="23" spans="2:16" ht="15" customHeight="1" x14ac:dyDescent="0.25">
      <c r="B23" s="139"/>
      <c r="C23" s="140" t="s">
        <v>202</v>
      </c>
      <c r="D23" s="141">
        <v>0.97199999999999998</v>
      </c>
      <c r="E23" s="141">
        <v>0.99099999999999999</v>
      </c>
      <c r="F23" s="141">
        <v>0.98499999999999999</v>
      </c>
      <c r="G23" s="142">
        <v>0.97699999999999998</v>
      </c>
      <c r="H23" s="141">
        <v>1</v>
      </c>
      <c r="I23" s="143"/>
      <c r="J23" s="142">
        <v>0.98899999999999999</v>
      </c>
      <c r="K23" s="139"/>
      <c r="L23" s="21"/>
      <c r="M23" s="21"/>
      <c r="N23" s="21"/>
      <c r="O23" s="21"/>
      <c r="P23" s="21"/>
    </row>
    <row r="24" spans="2:16" ht="15" customHeight="1" x14ac:dyDescent="0.25">
      <c r="B24" s="139"/>
      <c r="C24" s="140" t="s">
        <v>318</v>
      </c>
      <c r="D24" s="141">
        <v>0.96199999999999997</v>
      </c>
      <c r="E24" s="141">
        <v>0.97499999999999998</v>
      </c>
      <c r="F24" s="141">
        <v>0.99199999999999999</v>
      </c>
      <c r="G24" s="142" t="s">
        <v>342</v>
      </c>
      <c r="H24" s="141" t="s">
        <v>292</v>
      </c>
      <c r="I24" s="143"/>
      <c r="J24" s="142" t="s">
        <v>292</v>
      </c>
      <c r="K24" s="139"/>
      <c r="L24" s="21"/>
      <c r="M24" s="21"/>
      <c r="N24" s="21"/>
      <c r="O24" s="21"/>
      <c r="P24" s="21"/>
    </row>
    <row r="25" spans="2:16" ht="15" customHeight="1" x14ac:dyDescent="0.25">
      <c r="B25" s="139"/>
      <c r="C25" s="140" t="s">
        <v>204</v>
      </c>
      <c r="D25" s="141">
        <v>0.86599999999999999</v>
      </c>
      <c r="E25" s="141">
        <v>1</v>
      </c>
      <c r="F25" s="141">
        <v>1</v>
      </c>
      <c r="G25" s="142">
        <v>0.996</v>
      </c>
      <c r="H25" s="141">
        <v>1</v>
      </c>
      <c r="I25" s="143"/>
      <c r="J25" s="142">
        <v>0.998</v>
      </c>
      <c r="K25" s="139"/>
      <c r="L25" s="21"/>
      <c r="M25" s="21"/>
      <c r="N25" s="21"/>
      <c r="O25" s="21"/>
      <c r="P25" s="21"/>
    </row>
    <row r="26" spans="2:16" ht="15" customHeight="1" x14ac:dyDescent="0.25">
      <c r="B26" s="139"/>
      <c r="C26" s="140" t="s">
        <v>205</v>
      </c>
      <c r="D26" s="141">
        <v>0.97599999999999998</v>
      </c>
      <c r="E26" s="141">
        <v>0.98</v>
      </c>
      <c r="F26" s="141">
        <v>0.97699999999999998</v>
      </c>
      <c r="G26" s="142">
        <v>0.96099999999999997</v>
      </c>
      <c r="H26" s="141">
        <v>0.95699999999999996</v>
      </c>
      <c r="I26" s="143"/>
      <c r="J26" s="142">
        <v>0.95899999999999996</v>
      </c>
      <c r="K26" s="139"/>
      <c r="L26" s="21"/>
      <c r="M26" s="21"/>
      <c r="N26" s="21"/>
      <c r="O26" s="21"/>
      <c r="P26" s="21"/>
    </row>
    <row r="27" spans="2:16" ht="15" customHeight="1" x14ac:dyDescent="0.25">
      <c r="B27" s="139"/>
      <c r="C27" s="140" t="s">
        <v>206</v>
      </c>
      <c r="D27" s="141">
        <v>0.996</v>
      </c>
      <c r="E27" s="141">
        <v>0.996</v>
      </c>
      <c r="F27" s="141">
        <v>1</v>
      </c>
      <c r="G27" s="142">
        <v>1</v>
      </c>
      <c r="H27" s="141">
        <v>1</v>
      </c>
      <c r="I27" s="143"/>
      <c r="J27" s="142">
        <v>1</v>
      </c>
      <c r="K27" s="139"/>
      <c r="L27" s="21"/>
      <c r="M27" s="21"/>
      <c r="N27" s="21"/>
      <c r="O27" s="21"/>
      <c r="P27" s="21"/>
    </row>
    <row r="28" spans="2:16" ht="15" customHeight="1" x14ac:dyDescent="0.25">
      <c r="B28" s="139"/>
      <c r="C28" s="140" t="s">
        <v>207</v>
      </c>
      <c r="D28" s="141">
        <v>0.99</v>
      </c>
      <c r="E28" s="141">
        <v>0.99099999999999999</v>
      </c>
      <c r="F28" s="141">
        <v>0.98299999999999998</v>
      </c>
      <c r="G28" s="142">
        <v>0.995</v>
      </c>
      <c r="H28" s="141">
        <v>0.99</v>
      </c>
      <c r="I28" s="143"/>
      <c r="J28" s="142">
        <v>0.99299999999999999</v>
      </c>
      <c r="K28" s="139"/>
      <c r="L28" s="21"/>
      <c r="M28" s="21"/>
      <c r="N28" s="21"/>
      <c r="O28" s="21"/>
      <c r="P28" s="21"/>
    </row>
    <row r="29" spans="2:16" ht="15" customHeight="1" x14ac:dyDescent="0.25">
      <c r="B29" s="139"/>
      <c r="C29" s="140" t="s">
        <v>208</v>
      </c>
      <c r="D29" s="141">
        <v>0.997</v>
      </c>
      <c r="E29" s="141">
        <v>1</v>
      </c>
      <c r="F29" s="141">
        <v>0.98399999999999999</v>
      </c>
      <c r="G29" s="142">
        <v>0.96299999999999997</v>
      </c>
      <c r="H29" s="141">
        <v>0.98499999999999999</v>
      </c>
      <c r="I29" s="143"/>
      <c r="J29" s="142">
        <v>0.97499999999999998</v>
      </c>
      <c r="K29" s="139"/>
      <c r="L29" s="21"/>
      <c r="M29" s="21"/>
      <c r="N29" s="21"/>
      <c r="O29" s="21"/>
      <c r="P29" s="21"/>
    </row>
    <row r="30" spans="2:16" ht="15" customHeight="1" x14ac:dyDescent="0.25">
      <c r="B30" s="139"/>
      <c r="C30" s="140" t="s">
        <v>209</v>
      </c>
      <c r="D30" s="141">
        <v>0.998</v>
      </c>
      <c r="E30" s="141">
        <v>0.996</v>
      </c>
      <c r="F30" s="141">
        <v>0.999</v>
      </c>
      <c r="G30" s="142">
        <v>0.997</v>
      </c>
      <c r="H30" s="141">
        <v>0.998</v>
      </c>
      <c r="I30" s="143"/>
      <c r="J30" s="141">
        <v>0.998</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206" t="s">
        <v>320</v>
      </c>
      <c r="D33" s="206"/>
      <c r="E33" s="206"/>
      <c r="F33" s="206"/>
      <c r="G33" s="206"/>
      <c r="H33" s="206"/>
      <c r="I33" s="206"/>
      <c r="J33" s="206"/>
    </row>
    <row r="34" spans="3:10" x14ac:dyDescent="0.25">
      <c r="C34" s="206"/>
      <c r="D34" s="206"/>
      <c r="E34" s="206"/>
      <c r="F34" s="206"/>
      <c r="G34" s="206"/>
      <c r="H34" s="206"/>
      <c r="I34" s="206"/>
      <c r="J34" s="206"/>
    </row>
    <row r="35" spans="3:10" x14ac:dyDescent="0.25">
      <c r="C35" s="206"/>
      <c r="D35" s="206"/>
      <c r="E35" s="206"/>
      <c r="F35" s="206"/>
      <c r="G35" s="206"/>
      <c r="H35" s="206"/>
      <c r="I35" s="206"/>
      <c r="J35" s="206"/>
    </row>
    <row r="36" spans="3:10" x14ac:dyDescent="0.25">
      <c r="C36" s="206"/>
      <c r="D36" s="206"/>
      <c r="E36" s="206"/>
      <c r="F36" s="206"/>
      <c r="G36" s="206"/>
      <c r="H36" s="206"/>
      <c r="I36" s="206"/>
      <c r="J36" s="206"/>
    </row>
    <row r="37" spans="3:10" x14ac:dyDescent="0.25">
      <c r="C37" s="150"/>
      <c r="D37" s="150"/>
      <c r="E37" s="150"/>
      <c r="F37" s="150"/>
      <c r="G37" s="150"/>
      <c r="H37" s="150"/>
      <c r="I37" s="150"/>
      <c r="J37" s="150"/>
    </row>
  </sheetData>
  <mergeCells count="4">
    <mergeCell ref="C2:J2"/>
    <mergeCell ref="C4:J4"/>
    <mergeCell ref="J6:J7"/>
    <mergeCell ref="C33:J36"/>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4"/>
  </sheetPr>
  <dimension ref="B1:P37"/>
  <sheetViews>
    <sheetView showGridLines="0" topLeftCell="A6" zoomScale="70" zoomScaleNormal="70" workbookViewId="0">
      <selection activeCell="D9" sqref="D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279</v>
      </c>
      <c r="C2" s="197" t="s">
        <v>280</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236</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v>0.85399999999999998</v>
      </c>
      <c r="E9" s="136">
        <v>0.81799999999999995</v>
      </c>
      <c r="F9" s="136">
        <v>0.91</v>
      </c>
      <c r="G9" s="137">
        <v>0.90900000000000003</v>
      </c>
      <c r="H9" s="136">
        <v>0.93100000000000005</v>
      </c>
      <c r="I9" s="138"/>
      <c r="J9" s="137">
        <v>0.92100000000000004</v>
      </c>
      <c r="K9" s="129"/>
      <c r="L9" s="25"/>
      <c r="M9" s="25"/>
      <c r="N9" s="25"/>
      <c r="O9" s="25"/>
      <c r="P9" s="25"/>
    </row>
    <row r="10" spans="2:16" ht="15" customHeight="1" x14ac:dyDescent="0.25">
      <c r="B10" s="139"/>
      <c r="C10" s="140" t="s">
        <v>189</v>
      </c>
      <c r="D10" s="141">
        <v>0.79200000000000004</v>
      </c>
      <c r="E10" s="141">
        <v>0.86099999999999999</v>
      </c>
      <c r="F10" s="141">
        <v>0.79600000000000004</v>
      </c>
      <c r="G10" s="142">
        <v>0.91</v>
      </c>
      <c r="H10" s="141">
        <v>0.96599999999999997</v>
      </c>
      <c r="I10" s="143"/>
      <c r="J10" s="142">
        <v>0.94099999999999995</v>
      </c>
      <c r="K10" s="139"/>
      <c r="L10" s="21"/>
      <c r="M10" s="21"/>
      <c r="N10" s="21"/>
      <c r="O10" s="21"/>
      <c r="P10" s="21"/>
    </row>
    <row r="11" spans="2:16" ht="15" customHeight="1" x14ac:dyDescent="0.25">
      <c r="B11" s="139"/>
      <c r="C11" s="140" t="s">
        <v>190</v>
      </c>
      <c r="D11" s="141">
        <v>0.84799999999999998</v>
      </c>
      <c r="E11" s="141">
        <v>0.92100000000000004</v>
      </c>
      <c r="F11" s="141">
        <v>0.97099999999999997</v>
      </c>
      <c r="G11" s="142">
        <v>0.93</v>
      </c>
      <c r="H11" s="141">
        <v>0.88200000000000001</v>
      </c>
      <c r="I11" s="143"/>
      <c r="J11" s="142">
        <v>0.89700000000000002</v>
      </c>
      <c r="K11" s="139"/>
      <c r="L11" s="21"/>
      <c r="M11" s="21"/>
      <c r="N11" s="21"/>
      <c r="O11" s="21"/>
      <c r="P11" s="21"/>
    </row>
    <row r="12" spans="2:16" ht="15" customHeight="1" x14ac:dyDescent="0.25">
      <c r="B12" s="139"/>
      <c r="C12" s="140" t="s">
        <v>191</v>
      </c>
      <c r="D12" s="141">
        <v>0.96799999999999997</v>
      </c>
      <c r="E12" s="141">
        <v>0.94199999999999995</v>
      </c>
      <c r="F12" s="141">
        <v>0.99199999999999999</v>
      </c>
      <c r="G12" s="142">
        <v>0.98599999999999999</v>
      </c>
      <c r="H12" s="141">
        <v>0.97499999999999998</v>
      </c>
      <c r="I12" s="143"/>
      <c r="J12" s="142">
        <v>0.97899999999999998</v>
      </c>
      <c r="K12" s="139"/>
      <c r="L12" s="21"/>
      <c r="M12" s="21"/>
      <c r="N12" s="21"/>
      <c r="O12" s="21"/>
      <c r="P12" s="21"/>
    </row>
    <row r="13" spans="2:16" ht="15" customHeight="1" x14ac:dyDescent="0.25">
      <c r="B13" s="139"/>
      <c r="C13" s="140" t="s">
        <v>192</v>
      </c>
      <c r="D13" s="141">
        <v>0.91800000000000004</v>
      </c>
      <c r="E13" s="141">
        <v>0.95599999999999996</v>
      </c>
      <c r="F13" s="141">
        <v>0.93899999999999995</v>
      </c>
      <c r="G13" s="142">
        <v>0.98199999999999998</v>
      </c>
      <c r="H13" s="141">
        <v>0.97699999999999998</v>
      </c>
      <c r="I13" s="143"/>
      <c r="J13" s="142">
        <v>0.98</v>
      </c>
      <c r="K13" s="139"/>
      <c r="L13" s="21"/>
      <c r="M13" s="21"/>
      <c r="N13" s="21"/>
      <c r="O13" s="21"/>
      <c r="P13" s="21"/>
    </row>
    <row r="14" spans="2:16" ht="15" customHeight="1" x14ac:dyDescent="0.25">
      <c r="B14" s="139"/>
      <c r="C14" s="140" t="s">
        <v>193</v>
      </c>
      <c r="D14" s="141">
        <v>0.64900000000000002</v>
      </c>
      <c r="E14" s="141">
        <v>0.504</v>
      </c>
      <c r="F14" s="141">
        <v>0.876</v>
      </c>
      <c r="G14" s="142">
        <v>0.95599999999999996</v>
      </c>
      <c r="H14" s="141">
        <v>0.97499999999999998</v>
      </c>
      <c r="I14" s="143"/>
      <c r="J14" s="142">
        <v>0.96699999999999997</v>
      </c>
      <c r="K14" s="139"/>
      <c r="L14" s="21"/>
      <c r="M14" s="21"/>
      <c r="N14" s="21"/>
      <c r="O14" s="21"/>
      <c r="P14" s="21"/>
    </row>
    <row r="15" spans="2:16" ht="15" customHeight="1" x14ac:dyDescent="0.25">
      <c r="B15" s="139"/>
      <c r="C15" s="140" t="s">
        <v>194</v>
      </c>
      <c r="D15" s="141">
        <v>0.94399999999999995</v>
      </c>
      <c r="E15" s="141">
        <v>0.86299999999999999</v>
      </c>
      <c r="F15" s="141">
        <v>0.84299999999999997</v>
      </c>
      <c r="G15" s="142">
        <v>0.80600000000000005</v>
      </c>
      <c r="H15" s="141">
        <v>0.93600000000000005</v>
      </c>
      <c r="I15" s="143"/>
      <c r="J15" s="142">
        <v>0.876</v>
      </c>
      <c r="K15" s="139"/>
      <c r="L15" s="21"/>
      <c r="M15" s="21"/>
      <c r="N15" s="21"/>
      <c r="O15" s="21"/>
      <c r="P15" s="21"/>
    </row>
    <row r="16" spans="2:16" ht="15" customHeight="1" x14ac:dyDescent="0.25">
      <c r="B16" s="139"/>
      <c r="C16" s="140" t="s">
        <v>195</v>
      </c>
      <c r="D16" s="141">
        <v>0.93</v>
      </c>
      <c r="E16" s="141">
        <v>0.98599999999999999</v>
      </c>
      <c r="F16" s="141">
        <v>0.92700000000000005</v>
      </c>
      <c r="G16" s="142">
        <v>0.95699999999999996</v>
      </c>
      <c r="H16" s="141">
        <v>0.96599999999999997</v>
      </c>
      <c r="I16" s="143"/>
      <c r="J16" s="142">
        <v>0.96099999999999997</v>
      </c>
      <c r="K16" s="139"/>
      <c r="L16" s="21"/>
      <c r="M16" s="21"/>
      <c r="N16" s="21"/>
      <c r="O16" s="21"/>
      <c r="P16" s="21"/>
    </row>
    <row r="17" spans="2:16" ht="15" customHeight="1" x14ac:dyDescent="0.25">
      <c r="B17" s="139"/>
      <c r="C17" s="140" t="s">
        <v>196</v>
      </c>
      <c r="D17" s="141">
        <v>0.93</v>
      </c>
      <c r="E17" s="141">
        <v>0.94599999999999995</v>
      </c>
      <c r="F17" s="141">
        <v>0.91300000000000003</v>
      </c>
      <c r="G17" s="142">
        <v>0.97399999999999998</v>
      </c>
      <c r="H17" s="141">
        <v>0.88900000000000001</v>
      </c>
      <c r="I17" s="143"/>
      <c r="J17" s="142">
        <v>0.91200000000000003</v>
      </c>
      <c r="K17" s="139"/>
      <c r="L17" s="21"/>
      <c r="M17" s="21"/>
      <c r="N17" s="21"/>
      <c r="O17" s="21"/>
      <c r="P17" s="21"/>
    </row>
    <row r="18" spans="2:16" ht="15" customHeight="1" x14ac:dyDescent="0.25">
      <c r="B18" s="139"/>
      <c r="C18" s="140" t="s">
        <v>197</v>
      </c>
      <c r="D18" s="141">
        <v>0.96399999999999997</v>
      </c>
      <c r="E18" s="141">
        <v>0.90600000000000003</v>
      </c>
      <c r="F18" s="141">
        <v>0.97599999999999998</v>
      </c>
      <c r="G18" s="142">
        <v>0.98799999999999999</v>
      </c>
      <c r="H18" s="141">
        <v>0.95099999999999996</v>
      </c>
      <c r="I18" s="143"/>
      <c r="J18" s="142">
        <v>0.96799999999999997</v>
      </c>
      <c r="K18" s="139"/>
      <c r="L18" s="21"/>
      <c r="M18" s="21"/>
      <c r="N18" s="21"/>
      <c r="O18" s="21"/>
      <c r="P18" s="21"/>
    </row>
    <row r="19" spans="2:16" ht="15" customHeight="1" x14ac:dyDescent="0.25">
      <c r="B19" s="139"/>
      <c r="C19" s="140" t="s">
        <v>198</v>
      </c>
      <c r="D19" s="141">
        <v>0.95699999999999996</v>
      </c>
      <c r="E19" s="141">
        <v>0.95399999999999996</v>
      </c>
      <c r="F19" s="141">
        <v>0.90100000000000002</v>
      </c>
      <c r="G19" s="142">
        <v>0.98199999999999998</v>
      </c>
      <c r="H19" s="141">
        <v>0.94299999999999995</v>
      </c>
      <c r="I19" s="143"/>
      <c r="J19" s="142">
        <v>0.95899999999999996</v>
      </c>
      <c r="K19" s="139"/>
      <c r="L19" s="21"/>
      <c r="M19" s="21"/>
      <c r="N19" s="21"/>
      <c r="O19" s="21"/>
      <c r="P19" s="21"/>
    </row>
    <row r="20" spans="2:16" ht="15" customHeight="1" x14ac:dyDescent="0.25">
      <c r="B20" s="139"/>
      <c r="C20" s="140" t="s">
        <v>199</v>
      </c>
      <c r="D20" s="141">
        <v>0.94</v>
      </c>
      <c r="E20" s="141">
        <v>0.92800000000000005</v>
      </c>
      <c r="F20" s="141">
        <v>0.93600000000000005</v>
      </c>
      <c r="G20" s="142">
        <v>0.96099999999999997</v>
      </c>
      <c r="H20" s="141">
        <v>0.96199999999999997</v>
      </c>
      <c r="I20" s="143"/>
      <c r="J20" s="142">
        <v>0.96199999999999997</v>
      </c>
      <c r="K20" s="139"/>
      <c r="L20" s="21"/>
      <c r="M20" s="21"/>
      <c r="N20" s="21"/>
      <c r="O20" s="21"/>
      <c r="P20" s="21"/>
    </row>
    <row r="21" spans="2:16" ht="15" customHeight="1" x14ac:dyDescent="0.25">
      <c r="B21" s="139"/>
      <c r="C21" s="140" t="s">
        <v>200</v>
      </c>
      <c r="D21" s="141">
        <v>0.71</v>
      </c>
      <c r="E21" s="141">
        <v>0.72</v>
      </c>
      <c r="F21" s="141">
        <v>0.88500000000000001</v>
      </c>
      <c r="G21" s="142">
        <v>0.77400000000000002</v>
      </c>
      <c r="H21" s="141">
        <v>0.81</v>
      </c>
      <c r="I21" s="143"/>
      <c r="J21" s="142">
        <v>0.79300000000000004</v>
      </c>
      <c r="K21" s="139"/>
      <c r="L21" s="21"/>
      <c r="M21" s="21"/>
      <c r="N21" s="21"/>
      <c r="O21" s="21"/>
      <c r="P21" s="21"/>
    </row>
    <row r="22" spans="2:16" ht="15" customHeight="1" x14ac:dyDescent="0.25">
      <c r="B22" s="139"/>
      <c r="C22" s="140" t="s">
        <v>201</v>
      </c>
      <c r="D22" s="141">
        <v>0.96399999999999997</v>
      </c>
      <c r="E22" s="141">
        <v>0.86699999999999999</v>
      </c>
      <c r="F22" s="141">
        <v>0.85199999999999998</v>
      </c>
      <c r="G22" s="142">
        <v>0.92300000000000004</v>
      </c>
      <c r="H22" s="141">
        <v>0.88400000000000001</v>
      </c>
      <c r="I22" s="143"/>
      <c r="J22" s="142">
        <v>0.89900000000000002</v>
      </c>
      <c r="K22" s="139"/>
      <c r="L22" s="21"/>
      <c r="M22" s="21"/>
      <c r="N22" s="21"/>
      <c r="O22" s="21"/>
      <c r="P22" s="21"/>
    </row>
    <row r="23" spans="2:16" ht="15" customHeight="1" x14ac:dyDescent="0.25">
      <c r="B23" s="139"/>
      <c r="C23" s="140" t="s">
        <v>202</v>
      </c>
      <c r="D23" s="141">
        <v>0.63200000000000001</v>
      </c>
      <c r="E23" s="141">
        <v>0.88100000000000001</v>
      </c>
      <c r="F23" s="141">
        <v>0.92400000000000004</v>
      </c>
      <c r="G23" s="142">
        <v>0.92900000000000005</v>
      </c>
      <c r="H23" s="141">
        <v>0.95699999999999996</v>
      </c>
      <c r="I23" s="143"/>
      <c r="J23" s="142">
        <v>0.94299999999999995</v>
      </c>
      <c r="K23" s="139"/>
      <c r="L23" s="21"/>
      <c r="M23" s="21"/>
      <c r="N23" s="21"/>
      <c r="O23" s="21"/>
      <c r="P23" s="21"/>
    </row>
    <row r="24" spans="2:16" ht="15" customHeight="1" x14ac:dyDescent="0.25">
      <c r="B24" s="139"/>
      <c r="C24" s="140" t="s">
        <v>203</v>
      </c>
      <c r="D24" s="141">
        <v>0.83299999999999996</v>
      </c>
      <c r="E24" s="141">
        <v>0.89300000000000002</v>
      </c>
      <c r="F24" s="141">
        <v>0.96599999999999997</v>
      </c>
      <c r="G24" s="142">
        <v>0.96</v>
      </c>
      <c r="H24" s="141">
        <v>0.95299999999999996</v>
      </c>
      <c r="I24" s="143"/>
      <c r="J24" s="142">
        <v>0.95599999999999996</v>
      </c>
      <c r="K24" s="139"/>
      <c r="L24" s="21"/>
      <c r="M24" s="21"/>
      <c r="N24" s="21"/>
      <c r="O24" s="21"/>
      <c r="P24" s="21"/>
    </row>
    <row r="25" spans="2:16" ht="15" customHeight="1" x14ac:dyDescent="0.25">
      <c r="B25" s="139"/>
      <c r="C25" s="140" t="s">
        <v>204</v>
      </c>
      <c r="D25" s="141">
        <v>0.93600000000000005</v>
      </c>
      <c r="E25" s="141">
        <v>0.97499999999999998</v>
      </c>
      <c r="F25" s="141">
        <v>1</v>
      </c>
      <c r="G25" s="142">
        <v>0.97199999999999998</v>
      </c>
      <c r="H25" s="141">
        <v>0.99</v>
      </c>
      <c r="I25" s="143"/>
      <c r="J25" s="142">
        <v>0.98</v>
      </c>
      <c r="K25" s="139"/>
      <c r="L25" s="21"/>
      <c r="M25" s="21"/>
      <c r="N25" s="21"/>
      <c r="O25" s="21"/>
      <c r="P25" s="21"/>
    </row>
    <row r="26" spans="2:16" ht="15" customHeight="1" x14ac:dyDescent="0.25">
      <c r="B26" s="139"/>
      <c r="C26" s="140" t="s">
        <v>205</v>
      </c>
      <c r="D26" s="141">
        <v>0.79</v>
      </c>
      <c r="E26" s="141">
        <v>0.498</v>
      </c>
      <c r="F26" s="141">
        <v>0.90100000000000002</v>
      </c>
      <c r="G26" s="142">
        <v>0.88300000000000001</v>
      </c>
      <c r="H26" s="141">
        <v>0.96499999999999997</v>
      </c>
      <c r="I26" s="143"/>
      <c r="J26" s="142">
        <v>0.92900000000000005</v>
      </c>
      <c r="K26" s="139"/>
      <c r="L26" s="21"/>
      <c r="M26" s="21"/>
      <c r="N26" s="21"/>
      <c r="O26" s="21"/>
      <c r="P26" s="21"/>
    </row>
    <row r="27" spans="2:16" ht="15" customHeight="1" x14ac:dyDescent="0.25">
      <c r="B27" s="139"/>
      <c r="C27" s="140" t="s">
        <v>206</v>
      </c>
      <c r="D27" s="141">
        <v>0.93100000000000005</v>
      </c>
      <c r="E27" s="141">
        <v>0.876</v>
      </c>
      <c r="F27" s="141">
        <v>0.94099999999999995</v>
      </c>
      <c r="G27" s="142">
        <v>0.98899999999999999</v>
      </c>
      <c r="H27" s="141">
        <v>0.98299999999999998</v>
      </c>
      <c r="I27" s="143"/>
      <c r="J27" s="142">
        <v>0.98599999999999999</v>
      </c>
      <c r="K27" s="139"/>
      <c r="L27" s="21"/>
      <c r="M27" s="21"/>
      <c r="N27" s="21"/>
      <c r="O27" s="21"/>
      <c r="P27" s="21"/>
    </row>
    <row r="28" spans="2:16" ht="15" customHeight="1" x14ac:dyDescent="0.25">
      <c r="B28" s="139"/>
      <c r="C28" s="140" t="s">
        <v>207</v>
      </c>
      <c r="D28" s="141">
        <v>0.96499999999999997</v>
      </c>
      <c r="E28" s="141">
        <v>0.93899999999999995</v>
      </c>
      <c r="F28" s="141">
        <v>0.94199999999999995</v>
      </c>
      <c r="G28" s="142">
        <v>0.98099999999999998</v>
      </c>
      <c r="H28" s="141">
        <v>0.98599999999999999</v>
      </c>
      <c r="I28" s="143"/>
      <c r="J28" s="142">
        <v>0.98399999999999999</v>
      </c>
      <c r="K28" s="139"/>
      <c r="L28" s="21"/>
      <c r="M28" s="21"/>
      <c r="N28" s="21"/>
      <c r="O28" s="21"/>
      <c r="P28" s="21"/>
    </row>
    <row r="29" spans="2:16" ht="15" customHeight="1" x14ac:dyDescent="0.25">
      <c r="B29" s="139"/>
      <c r="C29" s="140" t="s">
        <v>208</v>
      </c>
      <c r="D29" s="141">
        <v>1</v>
      </c>
      <c r="E29" s="141">
        <v>0.95299999999999996</v>
      </c>
      <c r="F29" s="141">
        <v>1</v>
      </c>
      <c r="G29" s="142">
        <v>0.98799999999999999</v>
      </c>
      <c r="H29" s="141">
        <v>0.98699999999999999</v>
      </c>
      <c r="I29" s="143"/>
      <c r="J29" s="142">
        <v>0.98799999999999999</v>
      </c>
      <c r="K29" s="139"/>
      <c r="L29" s="21"/>
      <c r="M29" s="21"/>
      <c r="N29" s="21"/>
      <c r="O29" s="21"/>
      <c r="P29" s="21"/>
    </row>
    <row r="30" spans="2:16" ht="15" customHeight="1" x14ac:dyDescent="0.25">
      <c r="B30" s="139"/>
      <c r="C30" s="140" t="s">
        <v>209</v>
      </c>
      <c r="D30" s="141">
        <v>0.96499999999999997</v>
      </c>
      <c r="E30" s="141">
        <v>0.90500000000000003</v>
      </c>
      <c r="F30" s="141">
        <v>0.77400000000000002</v>
      </c>
      <c r="G30" s="142">
        <v>0.91300000000000003</v>
      </c>
      <c r="H30" s="141">
        <v>0.93600000000000005</v>
      </c>
      <c r="I30" s="143"/>
      <c r="J30" s="141">
        <v>0.92400000000000004</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4"/>
  </sheetPr>
  <dimension ref="B1:P37"/>
  <sheetViews>
    <sheetView showGridLines="0" topLeftCell="A3" zoomScale="70" zoomScaleNormal="70" workbookViewId="0">
      <selection activeCell="D9" sqref="D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281</v>
      </c>
      <c r="C2" s="197" t="s">
        <v>282</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271</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v>0.93500000000000005</v>
      </c>
      <c r="E9" s="136">
        <v>0.93400000000000005</v>
      </c>
      <c r="F9" s="136">
        <v>0.93</v>
      </c>
      <c r="G9" s="137">
        <v>0.89100000000000001</v>
      </c>
      <c r="H9" s="136">
        <v>0.92900000000000005</v>
      </c>
      <c r="I9" s="138"/>
      <c r="J9" s="137">
        <v>0.91</v>
      </c>
      <c r="K9" s="129"/>
      <c r="L9" s="25"/>
      <c r="M9" s="25"/>
      <c r="N9" s="25"/>
      <c r="O9" s="25"/>
      <c r="P9" s="25"/>
    </row>
    <row r="10" spans="2:16" ht="15" customHeight="1" x14ac:dyDescent="0.25">
      <c r="B10" s="139"/>
      <c r="C10" s="140" t="s">
        <v>189</v>
      </c>
      <c r="D10" s="141">
        <v>0.86299999999999999</v>
      </c>
      <c r="E10" s="141">
        <v>0.92500000000000004</v>
      </c>
      <c r="F10" s="141">
        <v>0.90300000000000002</v>
      </c>
      <c r="G10" s="142">
        <v>0.96699999999999997</v>
      </c>
      <c r="H10" s="141">
        <v>0.97199999999999998</v>
      </c>
      <c r="I10" s="143"/>
      <c r="J10" s="142">
        <v>0.96899999999999997</v>
      </c>
      <c r="K10" s="139"/>
      <c r="L10" s="21"/>
      <c r="M10" s="21"/>
      <c r="N10" s="21"/>
      <c r="O10" s="21"/>
      <c r="P10" s="21"/>
    </row>
    <row r="11" spans="2:16" ht="15" customHeight="1" x14ac:dyDescent="0.25">
      <c r="B11" s="139"/>
      <c r="C11" s="140" t="s">
        <v>190</v>
      </c>
      <c r="D11" s="141">
        <v>0.96899999999999997</v>
      </c>
      <c r="E11" s="141">
        <v>0.96699999999999997</v>
      </c>
      <c r="F11" s="141">
        <v>0.97199999999999998</v>
      </c>
      <c r="G11" s="142">
        <v>0.96899999999999997</v>
      </c>
      <c r="H11" s="141">
        <v>0.97499999999999998</v>
      </c>
      <c r="I11" s="143"/>
      <c r="J11" s="142">
        <v>0.97199999999999998</v>
      </c>
      <c r="K11" s="139"/>
      <c r="L11" s="21"/>
      <c r="M11" s="21"/>
      <c r="N11" s="21"/>
      <c r="O11" s="21"/>
      <c r="P11" s="21"/>
    </row>
    <row r="12" spans="2:16" ht="15" customHeight="1" x14ac:dyDescent="0.25">
      <c r="B12" s="139"/>
      <c r="C12" s="140" t="s">
        <v>191</v>
      </c>
      <c r="D12" s="141">
        <v>0.94799999999999995</v>
      </c>
      <c r="E12" s="141">
        <v>0.90400000000000003</v>
      </c>
      <c r="F12" s="141">
        <v>0.84299999999999997</v>
      </c>
      <c r="G12" s="142">
        <v>0.81299999999999994</v>
      </c>
      <c r="H12" s="141">
        <v>0.85099999999999998</v>
      </c>
      <c r="I12" s="143"/>
      <c r="J12" s="142">
        <v>0.83299999999999996</v>
      </c>
      <c r="K12" s="139"/>
      <c r="L12" s="21"/>
      <c r="M12" s="21"/>
      <c r="N12" s="21"/>
      <c r="O12" s="21"/>
      <c r="P12" s="21"/>
    </row>
    <row r="13" spans="2:16" ht="15" customHeight="1" x14ac:dyDescent="0.25">
      <c r="B13" s="139"/>
      <c r="C13" s="140" t="s">
        <v>192</v>
      </c>
      <c r="D13" s="141">
        <v>0.93</v>
      </c>
      <c r="E13" s="141">
        <v>0.94799999999999995</v>
      </c>
      <c r="F13" s="141">
        <v>0.96099999999999997</v>
      </c>
      <c r="G13" s="142">
        <v>0.98799999999999999</v>
      </c>
      <c r="H13" s="141">
        <v>0.97299999999999998</v>
      </c>
      <c r="I13" s="143"/>
      <c r="J13" s="142">
        <v>0.98</v>
      </c>
      <c r="K13" s="139"/>
      <c r="L13" s="21"/>
      <c r="M13" s="21"/>
      <c r="N13" s="21"/>
      <c r="O13" s="21"/>
      <c r="P13" s="21"/>
    </row>
    <row r="14" spans="2:16" ht="15" customHeight="1" x14ac:dyDescent="0.25">
      <c r="B14" s="139"/>
      <c r="C14" s="140" t="s">
        <v>193</v>
      </c>
      <c r="D14" s="141">
        <v>0.90600000000000003</v>
      </c>
      <c r="E14" s="141">
        <v>0.89100000000000001</v>
      </c>
      <c r="F14" s="141">
        <v>0.90300000000000002</v>
      </c>
      <c r="G14" s="142">
        <v>0.91100000000000003</v>
      </c>
      <c r="H14" s="141">
        <v>0.93100000000000005</v>
      </c>
      <c r="I14" s="143"/>
      <c r="J14" s="142">
        <v>0.92200000000000004</v>
      </c>
      <c r="K14" s="139"/>
      <c r="L14" s="21"/>
      <c r="M14" s="21"/>
      <c r="N14" s="21"/>
      <c r="O14" s="21"/>
      <c r="P14" s="21"/>
    </row>
    <row r="15" spans="2:16" ht="15" customHeight="1" x14ac:dyDescent="0.25">
      <c r="B15" s="139"/>
      <c r="C15" s="140" t="s">
        <v>194</v>
      </c>
      <c r="D15" s="141">
        <v>0.94399999999999995</v>
      </c>
      <c r="E15" s="141">
        <v>0.96799999999999997</v>
      </c>
      <c r="F15" s="141">
        <v>0.98799999999999999</v>
      </c>
      <c r="G15" s="142">
        <v>0.95799999999999996</v>
      </c>
      <c r="H15" s="141">
        <v>0.97899999999999998</v>
      </c>
      <c r="I15" s="143"/>
      <c r="J15" s="142">
        <v>0.97</v>
      </c>
      <c r="K15" s="139"/>
      <c r="L15" s="21"/>
      <c r="M15" s="21"/>
      <c r="N15" s="21"/>
      <c r="O15" s="21"/>
      <c r="P15" s="21"/>
    </row>
    <row r="16" spans="2:16" ht="15" customHeight="1" x14ac:dyDescent="0.25">
      <c r="B16" s="139"/>
      <c r="C16" s="140" t="s">
        <v>195</v>
      </c>
      <c r="D16" s="141">
        <v>0.99099999999999999</v>
      </c>
      <c r="E16" s="141">
        <v>0.996</v>
      </c>
      <c r="F16" s="141">
        <v>0.97099999999999997</v>
      </c>
      <c r="G16" s="142">
        <v>0.80600000000000005</v>
      </c>
      <c r="H16" s="141">
        <v>0.91500000000000004</v>
      </c>
      <c r="I16" s="143"/>
      <c r="J16" s="142">
        <v>0.86199999999999999</v>
      </c>
      <c r="K16" s="139"/>
      <c r="L16" s="21"/>
      <c r="M16" s="21"/>
      <c r="N16" s="21"/>
      <c r="O16" s="21"/>
      <c r="P16" s="21"/>
    </row>
    <row r="17" spans="2:16" ht="15" customHeight="1" x14ac:dyDescent="0.25">
      <c r="B17" s="139"/>
      <c r="C17" s="140" t="s">
        <v>196</v>
      </c>
      <c r="D17" s="141">
        <v>0.90100000000000002</v>
      </c>
      <c r="E17" s="141">
        <v>0.90700000000000003</v>
      </c>
      <c r="F17" s="141">
        <v>0.95799999999999996</v>
      </c>
      <c r="G17" s="142">
        <v>0.94499999999999995</v>
      </c>
      <c r="H17" s="141">
        <v>0.96499999999999997</v>
      </c>
      <c r="I17" s="143"/>
      <c r="J17" s="142">
        <v>0.95499999999999996</v>
      </c>
      <c r="K17" s="139"/>
      <c r="L17" s="21"/>
      <c r="M17" s="21"/>
      <c r="N17" s="21"/>
      <c r="O17" s="21"/>
      <c r="P17" s="21"/>
    </row>
    <row r="18" spans="2:16" ht="15" customHeight="1" x14ac:dyDescent="0.25">
      <c r="B18" s="139"/>
      <c r="C18" s="140" t="s">
        <v>197</v>
      </c>
      <c r="D18" s="141">
        <v>0.96399999999999997</v>
      </c>
      <c r="E18" s="141">
        <v>0.95799999999999996</v>
      </c>
      <c r="F18" s="141">
        <v>0.97499999999999998</v>
      </c>
      <c r="G18" s="142">
        <v>0.94299999999999995</v>
      </c>
      <c r="H18" s="141">
        <v>0.98299999999999998</v>
      </c>
      <c r="I18" s="143"/>
      <c r="J18" s="142">
        <v>0.96099999999999997</v>
      </c>
      <c r="K18" s="139"/>
      <c r="L18" s="21"/>
      <c r="M18" s="21"/>
      <c r="N18" s="21"/>
      <c r="O18" s="21"/>
      <c r="P18" s="21"/>
    </row>
    <row r="19" spans="2:16" ht="15" customHeight="1" x14ac:dyDescent="0.25">
      <c r="B19" s="139"/>
      <c r="C19" s="140" t="s">
        <v>198</v>
      </c>
      <c r="D19" s="141">
        <v>0.97099999999999997</v>
      </c>
      <c r="E19" s="141">
        <v>0.997</v>
      </c>
      <c r="F19" s="141">
        <v>0.86599999999999999</v>
      </c>
      <c r="G19" s="142">
        <v>0.51200000000000001</v>
      </c>
      <c r="H19" s="141">
        <v>0.73099999999999998</v>
      </c>
      <c r="I19" s="143"/>
      <c r="J19" s="142">
        <v>0.61799999999999999</v>
      </c>
      <c r="K19" s="139"/>
      <c r="L19" s="21"/>
      <c r="M19" s="21"/>
      <c r="N19" s="21"/>
      <c r="O19" s="21"/>
      <c r="P19" s="21"/>
    </row>
    <row r="20" spans="2:16" ht="15" customHeight="1" x14ac:dyDescent="0.25">
      <c r="B20" s="139"/>
      <c r="C20" s="140" t="s">
        <v>199</v>
      </c>
      <c r="D20" s="141">
        <v>0.97199999999999998</v>
      </c>
      <c r="E20" s="141">
        <v>0.99</v>
      </c>
      <c r="F20" s="141">
        <v>0.98299999999999998</v>
      </c>
      <c r="G20" s="142">
        <v>0.98899999999999999</v>
      </c>
      <c r="H20" s="141">
        <v>0.99299999999999999</v>
      </c>
      <c r="I20" s="143"/>
      <c r="J20" s="142">
        <v>0.99099999999999999</v>
      </c>
      <c r="K20" s="139"/>
      <c r="L20" s="21"/>
      <c r="M20" s="21"/>
      <c r="N20" s="21"/>
      <c r="O20" s="21"/>
      <c r="P20" s="21"/>
    </row>
    <row r="21" spans="2:16" ht="15" customHeight="1" x14ac:dyDescent="0.25">
      <c r="B21" s="139"/>
      <c r="C21" s="140" t="s">
        <v>200</v>
      </c>
      <c r="D21" s="141">
        <v>0.88900000000000001</v>
      </c>
      <c r="E21" s="141">
        <v>0.85099999999999998</v>
      </c>
      <c r="F21" s="141">
        <v>0.873</v>
      </c>
      <c r="G21" s="142">
        <v>0.89100000000000001</v>
      </c>
      <c r="H21" s="141">
        <v>0.89600000000000002</v>
      </c>
      <c r="I21" s="143"/>
      <c r="J21" s="142">
        <v>0.89300000000000002</v>
      </c>
      <c r="K21" s="139"/>
      <c r="L21" s="21"/>
      <c r="M21" s="21"/>
      <c r="N21" s="21"/>
      <c r="O21" s="21"/>
      <c r="P21" s="21"/>
    </row>
    <row r="22" spans="2:16" ht="15" customHeight="1" x14ac:dyDescent="0.25">
      <c r="B22" s="139"/>
      <c r="C22" s="140" t="s">
        <v>201</v>
      </c>
      <c r="D22" s="141">
        <v>0.96899999999999997</v>
      </c>
      <c r="E22" s="141">
        <v>0.92900000000000005</v>
      </c>
      <c r="F22" s="141">
        <v>0.94499999999999995</v>
      </c>
      <c r="G22" s="142">
        <v>0.95099999999999996</v>
      </c>
      <c r="H22" s="141">
        <v>0.95799999999999996</v>
      </c>
      <c r="I22" s="143"/>
      <c r="J22" s="142">
        <v>0.95399999999999996</v>
      </c>
      <c r="K22" s="139"/>
      <c r="L22" s="21"/>
      <c r="M22" s="21"/>
      <c r="N22" s="21"/>
      <c r="O22" s="21"/>
      <c r="P22" s="21"/>
    </row>
    <row r="23" spans="2:16" ht="15" customHeight="1" x14ac:dyDescent="0.25">
      <c r="B23" s="139"/>
      <c r="C23" s="140" t="s">
        <v>202</v>
      </c>
      <c r="D23" s="141">
        <v>0.98899999999999999</v>
      </c>
      <c r="E23" s="141">
        <v>0.98299999999999998</v>
      </c>
      <c r="F23" s="141">
        <v>0.99399999999999999</v>
      </c>
      <c r="G23" s="142">
        <v>0.996</v>
      </c>
      <c r="H23" s="141">
        <v>0.996</v>
      </c>
      <c r="I23" s="143"/>
      <c r="J23" s="142">
        <v>0.996</v>
      </c>
      <c r="K23" s="139"/>
      <c r="L23" s="21"/>
      <c r="M23" s="21"/>
      <c r="N23" s="21"/>
      <c r="O23" s="21"/>
      <c r="P23" s="21"/>
    </row>
    <row r="24" spans="2:16" ht="15" customHeight="1" x14ac:dyDescent="0.25">
      <c r="B24" s="139"/>
      <c r="C24" s="140" t="s">
        <v>203</v>
      </c>
      <c r="D24" s="141">
        <v>0.97699999999999998</v>
      </c>
      <c r="E24" s="141">
        <v>1</v>
      </c>
      <c r="F24" s="141">
        <v>0.96499999999999997</v>
      </c>
      <c r="G24" s="142">
        <v>0.84899999999999998</v>
      </c>
      <c r="H24" s="141">
        <v>0.94099999999999995</v>
      </c>
      <c r="I24" s="143"/>
      <c r="J24" s="142">
        <v>0.89400000000000002</v>
      </c>
      <c r="K24" s="139"/>
      <c r="L24" s="21"/>
      <c r="M24" s="21"/>
      <c r="N24" s="21"/>
      <c r="O24" s="21"/>
      <c r="P24" s="21"/>
    </row>
    <row r="25" spans="2:16" ht="15" customHeight="1" x14ac:dyDescent="0.25">
      <c r="B25" s="139"/>
      <c r="C25" s="140" t="s">
        <v>204</v>
      </c>
      <c r="D25" s="141">
        <v>0.996</v>
      </c>
      <c r="E25" s="141">
        <v>0.998</v>
      </c>
      <c r="F25" s="141">
        <v>0.98899999999999999</v>
      </c>
      <c r="G25" s="142">
        <v>0.92900000000000005</v>
      </c>
      <c r="H25" s="141">
        <v>0.96599999999999997</v>
      </c>
      <c r="I25" s="143"/>
      <c r="J25" s="142">
        <v>0.94599999999999995</v>
      </c>
      <c r="K25" s="139"/>
      <c r="L25" s="21"/>
      <c r="M25" s="21"/>
      <c r="N25" s="21"/>
      <c r="O25" s="21"/>
      <c r="P25" s="21"/>
    </row>
    <row r="26" spans="2:16" ht="15" customHeight="1" x14ac:dyDescent="0.25">
      <c r="B26" s="139"/>
      <c r="C26" s="140" t="s">
        <v>205</v>
      </c>
      <c r="D26" s="141">
        <v>0.93400000000000005</v>
      </c>
      <c r="E26" s="141">
        <v>0.88500000000000001</v>
      </c>
      <c r="F26" s="141">
        <v>0.96899999999999997</v>
      </c>
      <c r="G26" s="142">
        <v>0.97299999999999998</v>
      </c>
      <c r="H26" s="141">
        <v>0.97599999999999998</v>
      </c>
      <c r="I26" s="143"/>
      <c r="J26" s="142">
        <v>0.97499999999999998</v>
      </c>
      <c r="K26" s="139"/>
      <c r="L26" s="21"/>
      <c r="M26" s="21"/>
      <c r="N26" s="21"/>
      <c r="O26" s="21"/>
      <c r="P26" s="21"/>
    </row>
    <row r="27" spans="2:16" ht="15" customHeight="1" x14ac:dyDescent="0.25">
      <c r="B27" s="139"/>
      <c r="C27" s="140" t="s">
        <v>206</v>
      </c>
      <c r="D27" s="141">
        <v>0.93100000000000005</v>
      </c>
      <c r="E27" s="141">
        <v>0.95499999999999996</v>
      </c>
      <c r="F27" s="141">
        <v>0.95199999999999996</v>
      </c>
      <c r="G27" s="142">
        <v>0.96299999999999997</v>
      </c>
      <c r="H27" s="141">
        <v>0.96799999999999997</v>
      </c>
      <c r="I27" s="143"/>
      <c r="J27" s="142">
        <v>0.96599999999999997</v>
      </c>
      <c r="K27" s="139"/>
      <c r="L27" s="21"/>
      <c r="M27" s="21"/>
      <c r="N27" s="21"/>
      <c r="O27" s="21"/>
      <c r="P27" s="21"/>
    </row>
    <row r="28" spans="2:16" ht="15" customHeight="1" x14ac:dyDescent="0.25">
      <c r="B28" s="139"/>
      <c r="C28" s="140" t="s">
        <v>207</v>
      </c>
      <c r="D28" s="141">
        <v>0.91700000000000004</v>
      </c>
      <c r="E28" s="141">
        <v>0.90400000000000003</v>
      </c>
      <c r="F28" s="141">
        <v>0.877</v>
      </c>
      <c r="G28" s="142">
        <v>0.89</v>
      </c>
      <c r="H28" s="141">
        <v>0.95299999999999996</v>
      </c>
      <c r="I28" s="143"/>
      <c r="J28" s="142">
        <v>0.92300000000000004</v>
      </c>
      <c r="K28" s="139"/>
      <c r="L28" s="21"/>
      <c r="M28" s="21"/>
      <c r="N28" s="21"/>
      <c r="O28" s="21"/>
      <c r="P28" s="21"/>
    </row>
    <row r="29" spans="2:16" ht="15" customHeight="1" x14ac:dyDescent="0.25">
      <c r="B29" s="139"/>
      <c r="C29" s="140" t="s">
        <v>208</v>
      </c>
      <c r="D29" s="141">
        <v>0.92400000000000004</v>
      </c>
      <c r="E29" s="141">
        <v>0.95899999999999996</v>
      </c>
      <c r="F29" s="141">
        <v>0.97199999999999998</v>
      </c>
      <c r="G29" s="142">
        <v>0.97799999999999998</v>
      </c>
      <c r="H29" s="141">
        <v>0.98599999999999999</v>
      </c>
      <c r="I29" s="143"/>
      <c r="J29" s="142">
        <v>0.98199999999999998</v>
      </c>
      <c r="K29" s="139"/>
      <c r="L29" s="21"/>
      <c r="M29" s="21"/>
      <c r="N29" s="21"/>
      <c r="O29" s="21"/>
      <c r="P29" s="21"/>
    </row>
    <row r="30" spans="2:16" ht="15" customHeight="1" x14ac:dyDescent="0.25">
      <c r="B30" s="139"/>
      <c r="C30" s="140" t="s">
        <v>209</v>
      </c>
      <c r="D30" s="141">
        <v>0.93100000000000005</v>
      </c>
      <c r="E30" s="141">
        <v>0.98499999999999999</v>
      </c>
      <c r="F30" s="141">
        <v>0.92200000000000004</v>
      </c>
      <c r="G30" s="142">
        <v>0.68</v>
      </c>
      <c r="H30" s="141">
        <v>0.82199999999999995</v>
      </c>
      <c r="I30" s="143"/>
      <c r="J30" s="141">
        <v>0.748</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4"/>
  </sheetPr>
  <dimension ref="B1:P37"/>
  <sheetViews>
    <sheetView showGridLines="0" topLeftCell="A6" zoomScale="70" zoomScaleNormal="70" workbookViewId="0">
      <selection activeCell="D9" sqref="D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283</v>
      </c>
      <c r="C2" s="197" t="s">
        <v>284</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271</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v>0.88</v>
      </c>
      <c r="E9" s="136">
        <v>0.79400000000000004</v>
      </c>
      <c r="F9" s="136">
        <v>0.90400000000000003</v>
      </c>
      <c r="G9" s="137">
        <v>0.94799999999999995</v>
      </c>
      <c r="H9" s="136" t="s">
        <v>145</v>
      </c>
      <c r="I9" s="138"/>
      <c r="J9" s="137">
        <v>0.94799999999999995</v>
      </c>
      <c r="K9" s="129"/>
      <c r="L9" s="25"/>
      <c r="M9" s="25"/>
      <c r="N9" s="25"/>
      <c r="O9" s="25"/>
      <c r="P9" s="25"/>
    </row>
    <row r="10" spans="2:16" ht="15" customHeight="1" x14ac:dyDescent="0.25">
      <c r="B10" s="139"/>
      <c r="C10" s="140" t="s">
        <v>189</v>
      </c>
      <c r="D10" s="141">
        <v>0.94499999999999995</v>
      </c>
      <c r="E10" s="141">
        <v>0.95</v>
      </c>
      <c r="F10" s="141">
        <v>0.98399999999999999</v>
      </c>
      <c r="G10" s="142">
        <v>0.98499999999999999</v>
      </c>
      <c r="H10" s="141" t="s">
        <v>145</v>
      </c>
      <c r="I10" s="143"/>
      <c r="J10" s="142">
        <v>0.98499999999999999</v>
      </c>
      <c r="K10" s="139"/>
      <c r="L10" s="21"/>
      <c r="M10" s="21"/>
      <c r="N10" s="21"/>
      <c r="O10" s="21"/>
      <c r="P10" s="21"/>
    </row>
    <row r="11" spans="2:16" ht="15" customHeight="1" x14ac:dyDescent="0.25">
      <c r="B11" s="139"/>
      <c r="C11" s="140" t="s">
        <v>190</v>
      </c>
      <c r="D11" s="141">
        <v>0.98099999999999998</v>
      </c>
      <c r="E11" s="141">
        <v>0.90200000000000002</v>
      </c>
      <c r="F11" s="141">
        <v>0.94</v>
      </c>
      <c r="G11" s="142">
        <v>0.96399999999999997</v>
      </c>
      <c r="H11" s="141" t="s">
        <v>145</v>
      </c>
      <c r="I11" s="143"/>
      <c r="J11" s="142">
        <v>0.96399999999999997</v>
      </c>
      <c r="K11" s="139"/>
      <c r="L11" s="21"/>
      <c r="M11" s="21"/>
      <c r="N11" s="21"/>
      <c r="O11" s="21"/>
      <c r="P11" s="21"/>
    </row>
    <row r="12" spans="2:16" ht="15" customHeight="1" x14ac:dyDescent="0.25">
      <c r="B12" s="139"/>
      <c r="C12" s="140" t="s">
        <v>191</v>
      </c>
      <c r="D12" s="141">
        <v>0.92</v>
      </c>
      <c r="E12" s="141">
        <v>0.77900000000000003</v>
      </c>
      <c r="F12" s="141">
        <v>0.88300000000000001</v>
      </c>
      <c r="G12" s="142">
        <v>0.91900000000000004</v>
      </c>
      <c r="H12" s="141" t="s">
        <v>145</v>
      </c>
      <c r="I12" s="143"/>
      <c r="J12" s="142">
        <v>0.91900000000000004</v>
      </c>
      <c r="K12" s="139"/>
      <c r="L12" s="21"/>
      <c r="M12" s="21"/>
      <c r="N12" s="21"/>
      <c r="O12" s="21"/>
      <c r="P12" s="21"/>
    </row>
    <row r="13" spans="2:16" ht="15" customHeight="1" x14ac:dyDescent="0.25">
      <c r="B13" s="139"/>
      <c r="C13" s="140" t="s">
        <v>192</v>
      </c>
      <c r="D13" s="141">
        <v>0.98599999999999999</v>
      </c>
      <c r="E13" s="141">
        <v>0.77600000000000002</v>
      </c>
      <c r="F13" s="141">
        <v>0.91100000000000003</v>
      </c>
      <c r="G13" s="142">
        <v>0.97899999999999998</v>
      </c>
      <c r="H13" s="141" t="s">
        <v>145</v>
      </c>
      <c r="I13" s="143"/>
      <c r="J13" s="142">
        <v>0.97899999999999998</v>
      </c>
      <c r="K13" s="139"/>
      <c r="L13" s="21"/>
      <c r="M13" s="21"/>
      <c r="N13" s="21"/>
      <c r="O13" s="21"/>
      <c r="P13" s="21"/>
    </row>
    <row r="14" spans="2:16" ht="15" customHeight="1" x14ac:dyDescent="0.25">
      <c r="B14" s="139"/>
      <c r="C14" s="140" t="s">
        <v>193</v>
      </c>
      <c r="D14" s="141">
        <v>0.83699999999999997</v>
      </c>
      <c r="E14" s="141">
        <v>0.63600000000000001</v>
      </c>
      <c r="F14" s="141">
        <v>0.85099999999999998</v>
      </c>
      <c r="G14" s="142">
        <v>0.94799999999999995</v>
      </c>
      <c r="H14" s="141" t="s">
        <v>145</v>
      </c>
      <c r="I14" s="143"/>
      <c r="J14" s="142">
        <v>0.94799999999999995</v>
      </c>
      <c r="K14" s="139"/>
      <c r="L14" s="21"/>
      <c r="M14" s="21"/>
      <c r="N14" s="21"/>
      <c r="O14" s="21"/>
      <c r="P14" s="21"/>
    </row>
    <row r="15" spans="2:16" ht="15" customHeight="1" x14ac:dyDescent="0.25">
      <c r="B15" s="139"/>
      <c r="C15" s="140" t="s">
        <v>194</v>
      </c>
      <c r="D15" s="141">
        <v>0.95899999999999996</v>
      </c>
      <c r="E15" s="141">
        <v>0.85099999999999998</v>
      </c>
      <c r="F15" s="141">
        <v>0.86399999999999999</v>
      </c>
      <c r="G15" s="142">
        <v>0.97799999999999998</v>
      </c>
      <c r="H15" s="141" t="s">
        <v>145</v>
      </c>
      <c r="I15" s="143"/>
      <c r="J15" s="142">
        <v>0.97799999999999998</v>
      </c>
      <c r="K15" s="139"/>
      <c r="L15" s="21"/>
      <c r="M15" s="21"/>
      <c r="N15" s="21"/>
      <c r="O15" s="21"/>
      <c r="P15" s="21"/>
    </row>
    <row r="16" spans="2:16" ht="15" customHeight="1" x14ac:dyDescent="0.25">
      <c r="B16" s="139"/>
      <c r="C16" s="140" t="s">
        <v>195</v>
      </c>
      <c r="D16" s="141" t="s">
        <v>145</v>
      </c>
      <c r="E16" s="141">
        <v>0.91800000000000004</v>
      </c>
      <c r="F16" s="141">
        <v>0.97399999999999998</v>
      </c>
      <c r="G16" s="142">
        <v>0.84599999999999997</v>
      </c>
      <c r="H16" s="141" t="s">
        <v>145</v>
      </c>
      <c r="I16" s="143"/>
      <c r="J16" s="142">
        <v>0.84599999999999997</v>
      </c>
      <c r="K16" s="139"/>
      <c r="L16" s="21"/>
      <c r="M16" s="21"/>
      <c r="N16" s="21"/>
      <c r="O16" s="21"/>
      <c r="P16" s="21"/>
    </row>
    <row r="17" spans="2:16" ht="15" customHeight="1" x14ac:dyDescent="0.25">
      <c r="B17" s="139"/>
      <c r="C17" s="140" t="s">
        <v>196</v>
      </c>
      <c r="D17" s="141">
        <v>0.86199999999999999</v>
      </c>
      <c r="E17" s="141">
        <v>0.97099999999999997</v>
      </c>
      <c r="F17" s="141">
        <v>0.88100000000000001</v>
      </c>
      <c r="G17" s="142">
        <v>0.98</v>
      </c>
      <c r="H17" s="141" t="s">
        <v>145</v>
      </c>
      <c r="I17" s="143"/>
      <c r="J17" s="142">
        <v>0.98</v>
      </c>
      <c r="K17" s="139"/>
      <c r="L17" s="21"/>
      <c r="M17" s="21"/>
      <c r="N17" s="21"/>
      <c r="O17" s="21"/>
      <c r="P17" s="21"/>
    </row>
    <row r="18" spans="2:16" ht="15" customHeight="1" x14ac:dyDescent="0.25">
      <c r="B18" s="139"/>
      <c r="C18" s="140" t="s">
        <v>197</v>
      </c>
      <c r="D18" s="141">
        <v>1</v>
      </c>
      <c r="E18" s="141">
        <v>0.91700000000000004</v>
      </c>
      <c r="F18" s="141">
        <v>0.93500000000000005</v>
      </c>
      <c r="G18" s="142">
        <v>0.97899999999999998</v>
      </c>
      <c r="H18" s="141" t="s">
        <v>145</v>
      </c>
      <c r="I18" s="143"/>
      <c r="J18" s="142">
        <v>0.97899999999999998</v>
      </c>
      <c r="K18" s="139"/>
      <c r="L18" s="21"/>
      <c r="M18" s="21"/>
      <c r="N18" s="21"/>
      <c r="O18" s="21"/>
      <c r="P18" s="21"/>
    </row>
    <row r="19" spans="2:16" ht="15" customHeight="1" x14ac:dyDescent="0.25">
      <c r="B19" s="139"/>
      <c r="C19" s="140" t="s">
        <v>198</v>
      </c>
      <c r="D19" s="141">
        <v>0.93899999999999995</v>
      </c>
      <c r="E19" s="141">
        <v>0.83299999999999996</v>
      </c>
      <c r="F19" s="141">
        <v>0.84599999999999997</v>
      </c>
      <c r="G19" s="142">
        <v>0.96699999999999997</v>
      </c>
      <c r="H19" s="141" t="s">
        <v>145</v>
      </c>
      <c r="I19" s="143"/>
      <c r="J19" s="142">
        <v>0.96699999999999997</v>
      </c>
      <c r="K19" s="139"/>
      <c r="L19" s="21"/>
      <c r="M19" s="21"/>
      <c r="N19" s="21"/>
      <c r="O19" s="21"/>
      <c r="P19" s="21"/>
    </row>
    <row r="20" spans="2:16" ht="15" customHeight="1" x14ac:dyDescent="0.25">
      <c r="B20" s="139"/>
      <c r="C20" s="140" t="s">
        <v>199</v>
      </c>
      <c r="D20" s="141">
        <v>0.95499999999999996</v>
      </c>
      <c r="E20" s="141">
        <v>0.98599999999999999</v>
      </c>
      <c r="F20" s="141">
        <v>0.98799999999999999</v>
      </c>
      <c r="G20" s="142">
        <v>0.97399999999999998</v>
      </c>
      <c r="H20" s="141" t="s">
        <v>145</v>
      </c>
      <c r="I20" s="143"/>
      <c r="J20" s="142">
        <v>0.97399999999999998</v>
      </c>
      <c r="K20" s="139"/>
      <c r="L20" s="21"/>
      <c r="M20" s="21"/>
      <c r="N20" s="21"/>
      <c r="O20" s="21"/>
      <c r="P20" s="21"/>
    </row>
    <row r="21" spans="2:16" ht="15" customHeight="1" x14ac:dyDescent="0.25">
      <c r="B21" s="139"/>
      <c r="C21" s="140" t="s">
        <v>200</v>
      </c>
      <c r="D21" s="141">
        <v>0.79700000000000004</v>
      </c>
      <c r="E21" s="141">
        <v>0.67500000000000004</v>
      </c>
      <c r="F21" s="141">
        <v>0.878</v>
      </c>
      <c r="G21" s="142">
        <v>0.92900000000000005</v>
      </c>
      <c r="H21" s="141" t="s">
        <v>145</v>
      </c>
      <c r="I21" s="143"/>
      <c r="J21" s="142">
        <v>0.92900000000000005</v>
      </c>
      <c r="K21" s="139"/>
      <c r="L21" s="21"/>
      <c r="M21" s="21"/>
      <c r="N21" s="21"/>
      <c r="O21" s="21"/>
      <c r="P21" s="21"/>
    </row>
    <row r="22" spans="2:16" ht="15" customHeight="1" x14ac:dyDescent="0.25">
      <c r="B22" s="139"/>
      <c r="C22" s="140" t="s">
        <v>201</v>
      </c>
      <c r="D22" s="141">
        <v>0.93100000000000005</v>
      </c>
      <c r="E22" s="141">
        <v>0.87</v>
      </c>
      <c r="F22" s="141">
        <v>0.872</v>
      </c>
      <c r="G22" s="142">
        <v>0.97699999999999998</v>
      </c>
      <c r="H22" s="141" t="s">
        <v>145</v>
      </c>
      <c r="I22" s="143"/>
      <c r="J22" s="142">
        <v>0.97699999999999998</v>
      </c>
      <c r="K22" s="139"/>
      <c r="L22" s="21"/>
      <c r="M22" s="21"/>
      <c r="N22" s="21"/>
      <c r="O22" s="21"/>
      <c r="P22" s="21"/>
    </row>
    <row r="23" spans="2:16" ht="15" customHeight="1" x14ac:dyDescent="0.25">
      <c r="B23" s="139"/>
      <c r="C23" s="140" t="s">
        <v>202</v>
      </c>
      <c r="D23" s="141">
        <v>0.68400000000000005</v>
      </c>
      <c r="E23" s="141">
        <v>0.55600000000000005</v>
      </c>
      <c r="F23" s="141">
        <v>0.86099999999999999</v>
      </c>
      <c r="G23" s="142">
        <v>0.98599999999999999</v>
      </c>
      <c r="H23" s="141" t="s">
        <v>145</v>
      </c>
      <c r="I23" s="143"/>
      <c r="J23" s="142">
        <v>0.98599999999999999</v>
      </c>
      <c r="K23" s="139"/>
      <c r="L23" s="21"/>
      <c r="M23" s="21"/>
      <c r="N23" s="21"/>
      <c r="O23" s="21"/>
      <c r="P23" s="21"/>
    </row>
    <row r="24" spans="2:16" ht="15" customHeight="1" x14ac:dyDescent="0.25">
      <c r="B24" s="139"/>
      <c r="C24" s="140" t="s">
        <v>203</v>
      </c>
      <c r="D24" s="141">
        <v>1</v>
      </c>
      <c r="E24" s="141" t="s">
        <v>145</v>
      </c>
      <c r="F24" s="141">
        <v>0.96099999999999997</v>
      </c>
      <c r="G24" s="142">
        <v>1</v>
      </c>
      <c r="H24" s="141" t="s">
        <v>145</v>
      </c>
      <c r="I24" s="143"/>
      <c r="J24" s="142">
        <v>1</v>
      </c>
      <c r="K24" s="139"/>
      <c r="L24" s="21"/>
      <c r="M24" s="21"/>
      <c r="N24" s="21"/>
      <c r="O24" s="21"/>
      <c r="P24" s="21"/>
    </row>
    <row r="25" spans="2:16" ht="15" customHeight="1" x14ac:dyDescent="0.25">
      <c r="B25" s="139"/>
      <c r="C25" s="140" t="s">
        <v>204</v>
      </c>
      <c r="D25" s="141">
        <v>0.90600000000000003</v>
      </c>
      <c r="E25" s="141">
        <v>0.85699999999999998</v>
      </c>
      <c r="F25" s="141">
        <v>0.93799999999999994</v>
      </c>
      <c r="G25" s="142">
        <v>0.93300000000000005</v>
      </c>
      <c r="H25" s="141" t="s">
        <v>145</v>
      </c>
      <c r="I25" s="143"/>
      <c r="J25" s="142">
        <v>0.93300000000000005</v>
      </c>
      <c r="K25" s="139"/>
      <c r="L25" s="21"/>
      <c r="M25" s="21"/>
      <c r="N25" s="21"/>
      <c r="O25" s="21"/>
      <c r="P25" s="21"/>
    </row>
    <row r="26" spans="2:16" ht="15" customHeight="1" x14ac:dyDescent="0.25">
      <c r="B26" s="139"/>
      <c r="C26" s="140" t="s">
        <v>205</v>
      </c>
      <c r="D26" s="141">
        <v>0.82599999999999996</v>
      </c>
      <c r="E26" s="141">
        <v>0.80900000000000005</v>
      </c>
      <c r="F26" s="141">
        <v>0.88400000000000001</v>
      </c>
      <c r="G26" s="142">
        <v>0.94599999999999995</v>
      </c>
      <c r="H26" s="141" t="s">
        <v>145</v>
      </c>
      <c r="I26" s="143"/>
      <c r="J26" s="142">
        <v>0.94599999999999995</v>
      </c>
      <c r="K26" s="139"/>
      <c r="L26" s="21"/>
      <c r="M26" s="21"/>
      <c r="N26" s="21"/>
      <c r="O26" s="21"/>
      <c r="P26" s="21"/>
    </row>
    <row r="27" spans="2:16" ht="15" customHeight="1" x14ac:dyDescent="0.25">
      <c r="B27" s="139"/>
      <c r="C27" s="140" t="s">
        <v>206</v>
      </c>
      <c r="D27" s="141">
        <v>0.92</v>
      </c>
      <c r="E27" s="141">
        <v>0.95299999999999996</v>
      </c>
      <c r="F27" s="141">
        <v>0.96499999999999997</v>
      </c>
      <c r="G27" s="142">
        <v>0.96</v>
      </c>
      <c r="H27" s="141" t="s">
        <v>145</v>
      </c>
      <c r="I27" s="143"/>
      <c r="J27" s="142">
        <v>0.96</v>
      </c>
      <c r="K27" s="139"/>
      <c r="L27" s="21"/>
      <c r="M27" s="21"/>
      <c r="N27" s="21"/>
      <c r="O27" s="21"/>
      <c r="P27" s="21"/>
    </row>
    <row r="28" spans="2:16" ht="15" customHeight="1" x14ac:dyDescent="0.25">
      <c r="B28" s="139"/>
      <c r="C28" s="140" t="s">
        <v>207</v>
      </c>
      <c r="D28" s="141">
        <v>0.81499999999999995</v>
      </c>
      <c r="E28" s="141">
        <v>0.79600000000000004</v>
      </c>
      <c r="F28" s="141">
        <v>0.92900000000000005</v>
      </c>
      <c r="G28" s="142">
        <v>0.97399999999999998</v>
      </c>
      <c r="H28" s="141" t="s">
        <v>145</v>
      </c>
      <c r="I28" s="143"/>
      <c r="J28" s="142">
        <v>0.97399999999999998</v>
      </c>
      <c r="K28" s="139"/>
      <c r="L28" s="21"/>
      <c r="M28" s="21"/>
      <c r="N28" s="21"/>
      <c r="O28" s="21"/>
      <c r="P28" s="21"/>
    </row>
    <row r="29" spans="2:16" ht="15" customHeight="1" x14ac:dyDescent="0.25">
      <c r="B29" s="139"/>
      <c r="C29" s="140" t="s">
        <v>208</v>
      </c>
      <c r="D29" s="141">
        <v>0.86399999999999999</v>
      </c>
      <c r="E29" s="141">
        <v>0.81499999999999995</v>
      </c>
      <c r="F29" s="141">
        <v>0.89100000000000001</v>
      </c>
      <c r="G29" s="142">
        <v>0.98599999999999999</v>
      </c>
      <c r="H29" s="141" t="s">
        <v>145</v>
      </c>
      <c r="I29" s="143"/>
      <c r="J29" s="142">
        <v>0.98599999999999999</v>
      </c>
      <c r="K29" s="139"/>
      <c r="L29" s="21"/>
      <c r="M29" s="21"/>
      <c r="N29" s="21"/>
      <c r="O29" s="21"/>
      <c r="P29" s="21"/>
    </row>
    <row r="30" spans="2:16" ht="15" customHeight="1" x14ac:dyDescent="0.25">
      <c r="B30" s="139"/>
      <c r="C30" s="140" t="s">
        <v>209</v>
      </c>
      <c r="D30" s="141">
        <v>0.86699999999999999</v>
      </c>
      <c r="E30" s="141">
        <v>0.74299999999999999</v>
      </c>
      <c r="F30" s="141">
        <v>0.90600000000000003</v>
      </c>
      <c r="G30" s="142">
        <v>0.85199999999999998</v>
      </c>
      <c r="H30" s="141" t="s">
        <v>145</v>
      </c>
      <c r="I30" s="143"/>
      <c r="J30" s="142">
        <v>0.85199999999999998</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4"/>
  </sheetPr>
  <dimension ref="B1:P37"/>
  <sheetViews>
    <sheetView showGridLines="0" topLeftCell="A2" zoomScale="70" zoomScaleNormal="70" workbookViewId="0">
      <selection activeCell="M18" sqref="M18"/>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285</v>
      </c>
      <c r="C2" s="197" t="s">
        <v>286</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287</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t="s">
        <v>145</v>
      </c>
      <c r="E9" s="136" t="s">
        <v>145</v>
      </c>
      <c r="F9" s="136" t="s">
        <v>145</v>
      </c>
      <c r="G9" s="137" t="s">
        <v>145</v>
      </c>
      <c r="H9" s="136">
        <v>0.93799999999999994</v>
      </c>
      <c r="I9" s="138"/>
      <c r="J9" s="136">
        <v>0.93799999999999994</v>
      </c>
      <c r="K9" s="129"/>
      <c r="L9" s="25"/>
      <c r="M9" s="25"/>
      <c r="N9" s="25"/>
      <c r="O9" s="25"/>
      <c r="P9" s="25"/>
    </row>
    <row r="10" spans="2:16" ht="15" customHeight="1" x14ac:dyDescent="0.25">
      <c r="B10" s="139"/>
      <c r="C10" s="140" t="s">
        <v>189</v>
      </c>
      <c r="D10" s="141" t="s">
        <v>145</v>
      </c>
      <c r="E10" s="141" t="s">
        <v>145</v>
      </c>
      <c r="F10" s="141" t="s">
        <v>145</v>
      </c>
      <c r="G10" s="142" t="s">
        <v>145</v>
      </c>
      <c r="H10" s="141">
        <v>0.99199999999999999</v>
      </c>
      <c r="I10" s="143"/>
      <c r="J10" s="141">
        <v>0.99199999999999999</v>
      </c>
      <c r="K10" s="139"/>
      <c r="L10" s="21"/>
      <c r="M10" s="21"/>
      <c r="N10" s="21"/>
      <c r="O10" s="21"/>
      <c r="P10" s="21"/>
    </row>
    <row r="11" spans="2:16" ht="15" customHeight="1" x14ac:dyDescent="0.25">
      <c r="B11" s="139"/>
      <c r="C11" s="140" t="s">
        <v>190</v>
      </c>
      <c r="D11" s="141" t="s">
        <v>145</v>
      </c>
      <c r="E11" s="141" t="s">
        <v>145</v>
      </c>
      <c r="F11" s="141" t="s">
        <v>145</v>
      </c>
      <c r="G11" s="142" t="s">
        <v>145</v>
      </c>
      <c r="H11" s="141">
        <v>0.98</v>
      </c>
      <c r="I11" s="143"/>
      <c r="J11" s="141">
        <v>0.98</v>
      </c>
      <c r="K11" s="139"/>
      <c r="L11" s="21"/>
      <c r="M11" s="21"/>
      <c r="N11" s="21"/>
      <c r="O11" s="21"/>
      <c r="P11" s="21"/>
    </row>
    <row r="12" spans="2:16" ht="15" customHeight="1" x14ac:dyDescent="0.25">
      <c r="B12" s="139"/>
      <c r="C12" s="140" t="s">
        <v>191</v>
      </c>
      <c r="D12" s="141" t="s">
        <v>145</v>
      </c>
      <c r="E12" s="141" t="s">
        <v>145</v>
      </c>
      <c r="F12" s="141" t="s">
        <v>145</v>
      </c>
      <c r="G12" s="142" t="s">
        <v>145</v>
      </c>
      <c r="H12" s="141">
        <v>0.99</v>
      </c>
      <c r="I12" s="143"/>
      <c r="J12" s="141">
        <v>0.99</v>
      </c>
      <c r="K12" s="139"/>
      <c r="L12" s="21"/>
      <c r="M12" s="21"/>
      <c r="N12" s="21"/>
      <c r="O12" s="21"/>
      <c r="P12" s="21"/>
    </row>
    <row r="13" spans="2:16" ht="15" customHeight="1" x14ac:dyDescent="0.25">
      <c r="B13" s="139"/>
      <c r="C13" s="140" t="s">
        <v>192</v>
      </c>
      <c r="D13" s="141" t="s">
        <v>145</v>
      </c>
      <c r="E13" s="141" t="s">
        <v>145</v>
      </c>
      <c r="F13" s="141" t="s">
        <v>145</v>
      </c>
      <c r="G13" s="142" t="s">
        <v>145</v>
      </c>
      <c r="H13" s="141">
        <v>1</v>
      </c>
      <c r="I13" s="143"/>
      <c r="J13" s="141">
        <v>1</v>
      </c>
      <c r="K13" s="139"/>
      <c r="L13" s="21"/>
      <c r="M13" s="21"/>
      <c r="N13" s="21"/>
      <c r="O13" s="21"/>
      <c r="P13" s="21"/>
    </row>
    <row r="14" spans="2:16" ht="15" customHeight="1" x14ac:dyDescent="0.25">
      <c r="B14" s="139"/>
      <c r="C14" s="140" t="s">
        <v>193</v>
      </c>
      <c r="D14" s="141" t="s">
        <v>145</v>
      </c>
      <c r="E14" s="141" t="s">
        <v>145</v>
      </c>
      <c r="F14" s="141" t="s">
        <v>145</v>
      </c>
      <c r="G14" s="142" t="s">
        <v>145</v>
      </c>
      <c r="H14" s="141">
        <v>0.91800000000000004</v>
      </c>
      <c r="I14" s="143"/>
      <c r="J14" s="141">
        <v>0.91800000000000004</v>
      </c>
      <c r="K14" s="139"/>
      <c r="L14" s="21"/>
      <c r="M14" s="21"/>
      <c r="N14" s="21"/>
      <c r="O14" s="21"/>
      <c r="P14" s="21"/>
    </row>
    <row r="15" spans="2:16" ht="15" customHeight="1" x14ac:dyDescent="0.25">
      <c r="B15" s="139"/>
      <c r="C15" s="140" t="s">
        <v>194</v>
      </c>
      <c r="D15" s="141" t="s">
        <v>145</v>
      </c>
      <c r="E15" s="141" t="s">
        <v>145</v>
      </c>
      <c r="F15" s="141" t="s">
        <v>145</v>
      </c>
      <c r="G15" s="142" t="s">
        <v>145</v>
      </c>
      <c r="H15" s="141">
        <v>0.90700000000000003</v>
      </c>
      <c r="I15" s="143"/>
      <c r="J15" s="141">
        <v>0.90700000000000003</v>
      </c>
      <c r="K15" s="139"/>
      <c r="L15" s="21"/>
      <c r="M15" s="21"/>
      <c r="N15" s="21"/>
      <c r="O15" s="21"/>
      <c r="P15" s="21"/>
    </row>
    <row r="16" spans="2:16" ht="15" customHeight="1" x14ac:dyDescent="0.25">
      <c r="B16" s="139"/>
      <c r="C16" s="140" t="s">
        <v>195</v>
      </c>
      <c r="D16" s="141" t="s">
        <v>145</v>
      </c>
      <c r="E16" s="141" t="s">
        <v>145</v>
      </c>
      <c r="F16" s="141" t="s">
        <v>145</v>
      </c>
      <c r="G16" s="142" t="s">
        <v>145</v>
      </c>
      <c r="H16" s="141">
        <v>0.92300000000000004</v>
      </c>
      <c r="I16" s="143"/>
      <c r="J16" s="141">
        <v>0.92300000000000004</v>
      </c>
      <c r="K16" s="139"/>
      <c r="L16" s="21"/>
      <c r="M16" s="21"/>
      <c r="N16" s="21"/>
      <c r="O16" s="21"/>
      <c r="P16" s="21"/>
    </row>
    <row r="17" spans="2:16" ht="15" customHeight="1" x14ac:dyDescent="0.25">
      <c r="B17" s="139"/>
      <c r="C17" s="140" t="s">
        <v>196</v>
      </c>
      <c r="D17" s="141" t="s">
        <v>145</v>
      </c>
      <c r="E17" s="141" t="s">
        <v>145</v>
      </c>
      <c r="F17" s="141" t="s">
        <v>145</v>
      </c>
      <c r="G17" s="142" t="s">
        <v>145</v>
      </c>
      <c r="H17" s="141">
        <v>0.97599999999999998</v>
      </c>
      <c r="I17" s="143"/>
      <c r="J17" s="141">
        <v>0.97599999999999998</v>
      </c>
      <c r="K17" s="139"/>
      <c r="L17" s="21"/>
      <c r="M17" s="21"/>
      <c r="N17" s="21"/>
      <c r="O17" s="21"/>
      <c r="P17" s="21"/>
    </row>
    <row r="18" spans="2:16" ht="15" customHeight="1" x14ac:dyDescent="0.25">
      <c r="B18" s="139"/>
      <c r="C18" s="140" t="s">
        <v>197</v>
      </c>
      <c r="D18" s="141" t="s">
        <v>145</v>
      </c>
      <c r="E18" s="141" t="s">
        <v>145</v>
      </c>
      <c r="F18" s="141" t="s">
        <v>145</v>
      </c>
      <c r="G18" s="142" t="s">
        <v>145</v>
      </c>
      <c r="H18" s="141">
        <v>1</v>
      </c>
      <c r="I18" s="143"/>
      <c r="J18" s="141">
        <v>1</v>
      </c>
      <c r="K18" s="139"/>
      <c r="L18" s="21"/>
      <c r="M18" s="21"/>
      <c r="N18" s="21"/>
      <c r="O18" s="21"/>
      <c r="P18" s="21"/>
    </row>
    <row r="19" spans="2:16" ht="15" customHeight="1" x14ac:dyDescent="0.25">
      <c r="B19" s="139"/>
      <c r="C19" s="140" t="s">
        <v>198</v>
      </c>
      <c r="D19" s="141" t="s">
        <v>145</v>
      </c>
      <c r="E19" s="141" t="s">
        <v>145</v>
      </c>
      <c r="F19" s="141" t="s">
        <v>145</v>
      </c>
      <c r="G19" s="142" t="s">
        <v>145</v>
      </c>
      <c r="H19" s="141">
        <v>0.97899999999999998</v>
      </c>
      <c r="I19" s="143"/>
      <c r="J19" s="141">
        <v>0.97899999999999998</v>
      </c>
      <c r="K19" s="139"/>
      <c r="L19" s="21"/>
      <c r="M19" s="21"/>
      <c r="N19" s="21"/>
      <c r="O19" s="21"/>
      <c r="P19" s="21"/>
    </row>
    <row r="20" spans="2:16" ht="15" customHeight="1" x14ac:dyDescent="0.25">
      <c r="B20" s="139"/>
      <c r="C20" s="140" t="s">
        <v>199</v>
      </c>
      <c r="D20" s="141" t="s">
        <v>145</v>
      </c>
      <c r="E20" s="141" t="s">
        <v>145</v>
      </c>
      <c r="F20" s="141" t="s">
        <v>145</v>
      </c>
      <c r="G20" s="142" t="s">
        <v>145</v>
      </c>
      <c r="H20" s="141">
        <v>0.98699999999999999</v>
      </c>
      <c r="I20" s="143"/>
      <c r="J20" s="141">
        <v>0.98699999999999999</v>
      </c>
      <c r="K20" s="139"/>
      <c r="L20" s="21"/>
      <c r="M20" s="21"/>
      <c r="N20" s="21"/>
      <c r="O20" s="21"/>
      <c r="P20" s="21"/>
    </row>
    <row r="21" spans="2:16" ht="15" customHeight="1" x14ac:dyDescent="0.25">
      <c r="B21" s="139"/>
      <c r="C21" s="140" t="s">
        <v>200</v>
      </c>
      <c r="D21" s="141" t="s">
        <v>145</v>
      </c>
      <c r="E21" s="141" t="s">
        <v>145</v>
      </c>
      <c r="F21" s="141" t="s">
        <v>145</v>
      </c>
      <c r="G21" s="142" t="s">
        <v>145</v>
      </c>
      <c r="H21" s="141">
        <v>0.81599999999999995</v>
      </c>
      <c r="I21" s="143"/>
      <c r="J21" s="141">
        <v>0.81599999999999995</v>
      </c>
      <c r="K21" s="139"/>
      <c r="L21" s="21"/>
      <c r="M21" s="21"/>
      <c r="N21" s="21"/>
      <c r="O21" s="21"/>
      <c r="P21" s="21"/>
    </row>
    <row r="22" spans="2:16" ht="15" customHeight="1" x14ac:dyDescent="0.25">
      <c r="B22" s="139"/>
      <c r="C22" s="140" t="s">
        <v>201</v>
      </c>
      <c r="D22" s="141" t="s">
        <v>145</v>
      </c>
      <c r="E22" s="141" t="s">
        <v>145</v>
      </c>
      <c r="F22" s="141" t="s">
        <v>145</v>
      </c>
      <c r="G22" s="142" t="s">
        <v>145</v>
      </c>
      <c r="H22" s="141">
        <v>0.92700000000000005</v>
      </c>
      <c r="I22" s="143"/>
      <c r="J22" s="141">
        <v>0.92700000000000005</v>
      </c>
      <c r="K22" s="139"/>
      <c r="L22" s="21"/>
      <c r="M22" s="21"/>
      <c r="N22" s="21"/>
      <c r="O22" s="21"/>
      <c r="P22" s="21"/>
    </row>
    <row r="23" spans="2:16" ht="15" customHeight="1" x14ac:dyDescent="0.25">
      <c r="B23" s="139"/>
      <c r="C23" s="140" t="s">
        <v>202</v>
      </c>
      <c r="D23" s="141" t="s">
        <v>145</v>
      </c>
      <c r="E23" s="141" t="s">
        <v>145</v>
      </c>
      <c r="F23" s="141" t="s">
        <v>145</v>
      </c>
      <c r="G23" s="142" t="s">
        <v>145</v>
      </c>
      <c r="H23" s="141">
        <v>0.97099999999999997</v>
      </c>
      <c r="I23" s="143"/>
      <c r="J23" s="141">
        <v>0.97099999999999997</v>
      </c>
      <c r="K23" s="139"/>
      <c r="L23" s="21"/>
      <c r="M23" s="21"/>
      <c r="N23" s="21"/>
      <c r="O23" s="21"/>
      <c r="P23" s="21"/>
    </row>
    <row r="24" spans="2:16" ht="15" customHeight="1" x14ac:dyDescent="0.25">
      <c r="B24" s="139"/>
      <c r="C24" s="140" t="s">
        <v>203</v>
      </c>
      <c r="D24" s="141" t="s">
        <v>145</v>
      </c>
      <c r="E24" s="141" t="s">
        <v>145</v>
      </c>
      <c r="F24" s="141" t="s">
        <v>145</v>
      </c>
      <c r="G24" s="142" t="s">
        <v>145</v>
      </c>
      <c r="H24" s="141">
        <v>1</v>
      </c>
      <c r="I24" s="143"/>
      <c r="J24" s="141">
        <v>1</v>
      </c>
      <c r="K24" s="139"/>
      <c r="L24" s="21"/>
      <c r="M24" s="21"/>
      <c r="N24" s="21"/>
      <c r="O24" s="21"/>
      <c r="P24" s="21"/>
    </row>
    <row r="25" spans="2:16" ht="15" customHeight="1" x14ac:dyDescent="0.25">
      <c r="B25" s="139"/>
      <c r="C25" s="140" t="s">
        <v>204</v>
      </c>
      <c r="D25" s="141" t="s">
        <v>145</v>
      </c>
      <c r="E25" s="141" t="s">
        <v>145</v>
      </c>
      <c r="F25" s="141" t="s">
        <v>145</v>
      </c>
      <c r="G25" s="142" t="s">
        <v>145</v>
      </c>
      <c r="H25" s="141">
        <v>1</v>
      </c>
      <c r="I25" s="143"/>
      <c r="J25" s="141">
        <v>1</v>
      </c>
      <c r="K25" s="139"/>
      <c r="L25" s="21"/>
      <c r="M25" s="21"/>
      <c r="N25" s="21"/>
      <c r="O25" s="21"/>
      <c r="P25" s="21"/>
    </row>
    <row r="26" spans="2:16" ht="15" customHeight="1" x14ac:dyDescent="0.25">
      <c r="B26" s="139"/>
      <c r="C26" s="140" t="s">
        <v>205</v>
      </c>
      <c r="D26" s="141" t="s">
        <v>145</v>
      </c>
      <c r="E26" s="141" t="s">
        <v>145</v>
      </c>
      <c r="F26" s="141" t="s">
        <v>145</v>
      </c>
      <c r="G26" s="142" t="s">
        <v>145</v>
      </c>
      <c r="H26" s="141">
        <v>0.92400000000000004</v>
      </c>
      <c r="I26" s="143"/>
      <c r="J26" s="141">
        <v>0.92400000000000004</v>
      </c>
      <c r="K26" s="139"/>
      <c r="L26" s="21"/>
      <c r="M26" s="21"/>
      <c r="N26" s="21"/>
      <c r="O26" s="21"/>
      <c r="P26" s="21"/>
    </row>
    <row r="27" spans="2:16" ht="15" customHeight="1" x14ac:dyDescent="0.25">
      <c r="B27" s="139"/>
      <c r="C27" s="140" t="s">
        <v>206</v>
      </c>
      <c r="D27" s="141" t="s">
        <v>145</v>
      </c>
      <c r="E27" s="141" t="s">
        <v>145</v>
      </c>
      <c r="F27" s="141" t="s">
        <v>145</v>
      </c>
      <c r="G27" s="142" t="s">
        <v>145</v>
      </c>
      <c r="H27" s="141">
        <v>0.97099999999999997</v>
      </c>
      <c r="I27" s="143"/>
      <c r="J27" s="141">
        <v>0.97099999999999997</v>
      </c>
      <c r="K27" s="139"/>
      <c r="L27" s="21"/>
      <c r="M27" s="21"/>
      <c r="N27" s="21"/>
      <c r="O27" s="21"/>
      <c r="P27" s="21"/>
    </row>
    <row r="28" spans="2:16" ht="15" customHeight="1" x14ac:dyDescent="0.25">
      <c r="B28" s="139"/>
      <c r="C28" s="140" t="s">
        <v>207</v>
      </c>
      <c r="D28" s="141" t="s">
        <v>145</v>
      </c>
      <c r="E28" s="141" t="s">
        <v>145</v>
      </c>
      <c r="F28" s="141" t="s">
        <v>145</v>
      </c>
      <c r="G28" s="142" t="s">
        <v>145</v>
      </c>
      <c r="H28" s="141">
        <v>0.98699999999999999</v>
      </c>
      <c r="I28" s="143"/>
      <c r="J28" s="141">
        <v>0.98699999999999999</v>
      </c>
      <c r="K28" s="139"/>
      <c r="L28" s="21"/>
      <c r="M28" s="21"/>
      <c r="N28" s="21"/>
      <c r="O28" s="21"/>
      <c r="P28" s="21"/>
    </row>
    <row r="29" spans="2:16" ht="15" customHeight="1" x14ac:dyDescent="0.25">
      <c r="B29" s="139"/>
      <c r="C29" s="140" t="s">
        <v>208</v>
      </c>
      <c r="D29" s="141" t="s">
        <v>145</v>
      </c>
      <c r="E29" s="141" t="s">
        <v>145</v>
      </c>
      <c r="F29" s="141" t="s">
        <v>145</v>
      </c>
      <c r="G29" s="142" t="s">
        <v>145</v>
      </c>
      <c r="H29" s="141">
        <v>0.98099999999999998</v>
      </c>
      <c r="I29" s="143"/>
      <c r="J29" s="141">
        <v>0.98099999999999998</v>
      </c>
      <c r="K29" s="139"/>
      <c r="L29" s="21"/>
      <c r="M29" s="21"/>
      <c r="N29" s="21"/>
      <c r="O29" s="21"/>
      <c r="P29" s="21"/>
    </row>
    <row r="30" spans="2:16" ht="15" customHeight="1" x14ac:dyDescent="0.25">
      <c r="B30" s="139"/>
      <c r="C30" s="140" t="s">
        <v>209</v>
      </c>
      <c r="D30" s="141" t="s">
        <v>145</v>
      </c>
      <c r="E30" s="141" t="s">
        <v>145</v>
      </c>
      <c r="F30" s="141" t="s">
        <v>145</v>
      </c>
      <c r="G30" s="142" t="s">
        <v>145</v>
      </c>
      <c r="H30" s="141">
        <v>0.98099999999999998</v>
      </c>
      <c r="I30" s="143"/>
      <c r="J30" s="141">
        <v>0.98099999999999998</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2:AI102"/>
  <sheetViews>
    <sheetView showGridLines="0" zoomScale="70" zoomScaleNormal="70" workbookViewId="0">
      <selection activeCell="R6" sqref="R6"/>
    </sheetView>
  </sheetViews>
  <sheetFormatPr defaultColWidth="9.140625" defaultRowHeight="12.75" x14ac:dyDescent="0.2"/>
  <cols>
    <col min="1" max="1" width="11.5703125" style="69" customWidth="1"/>
    <col min="2" max="2" width="19" style="69" bestFit="1" customWidth="1"/>
    <col min="3" max="3" width="14" style="69" customWidth="1"/>
    <col min="4" max="17" width="7" style="69" customWidth="1"/>
    <col min="18" max="19" width="8.5703125" style="69" customWidth="1"/>
    <col min="20" max="20" width="13.140625" style="69" bestFit="1" customWidth="1"/>
    <col min="21" max="25" width="11.42578125" style="69" customWidth="1"/>
    <col min="26" max="26" width="7.140625" style="69" customWidth="1"/>
    <col min="27" max="16384" width="9.140625" style="69"/>
  </cols>
  <sheetData>
    <row r="2" spans="2:35" ht="14.25" x14ac:dyDescent="0.2">
      <c r="B2" s="25" t="s">
        <v>18</v>
      </c>
      <c r="C2" s="195" t="s">
        <v>19</v>
      </c>
      <c r="D2" s="195"/>
      <c r="E2" s="195"/>
      <c r="F2" s="195"/>
      <c r="G2" s="195"/>
      <c r="H2" s="195"/>
      <c r="I2" s="195"/>
      <c r="J2" s="195"/>
      <c r="K2" s="195"/>
      <c r="L2" s="195"/>
      <c r="M2" s="49"/>
      <c r="N2" s="49"/>
    </row>
    <row r="3" spans="2:35" ht="14.25" x14ac:dyDescent="0.2">
      <c r="B3" s="25"/>
      <c r="C3" s="25"/>
      <c r="D3" s="25"/>
      <c r="E3" s="25"/>
      <c r="F3" s="25"/>
      <c r="G3" s="25"/>
      <c r="H3" s="25"/>
      <c r="I3" s="25"/>
      <c r="J3" s="25"/>
      <c r="K3" s="25"/>
      <c r="L3" s="25"/>
      <c r="M3" s="25"/>
      <c r="N3" s="49"/>
      <c r="Q3" s="70"/>
      <c r="R3" s="70"/>
      <c r="S3" s="70"/>
    </row>
    <row r="4" spans="2:35" ht="14.25" x14ac:dyDescent="0.2">
      <c r="B4" s="25" t="s">
        <v>20</v>
      </c>
      <c r="C4" s="196" t="s">
        <v>121</v>
      </c>
      <c r="D4" s="196"/>
      <c r="E4" s="71"/>
      <c r="F4" s="71"/>
      <c r="G4" s="71"/>
      <c r="H4" s="71"/>
      <c r="M4" s="85" t="str">
        <f>VLOOKUP($C$4,$B$48:$D$78,3,0)</f>
        <v>n/a</v>
      </c>
      <c r="Q4" s="70"/>
      <c r="R4" s="70"/>
      <c r="S4" s="70"/>
    </row>
    <row r="5" spans="2:35" x14ac:dyDescent="0.2">
      <c r="Q5" s="70"/>
      <c r="R5" s="70"/>
      <c r="S5" s="70"/>
    </row>
    <row r="6" spans="2:35" ht="14.25" x14ac:dyDescent="0.2">
      <c r="C6" s="198" t="str">
        <f>"Target for Service Level (applicable from " &amp; VLOOKUP($C$4,$B$48:$F$78,5,0) &amp; "): " &amp; TEXT(VLOOKUP($C$4,$B$48:$F$78,4,0),"0%")</f>
        <v>Target for Service Level (applicable from July 2017): 95%</v>
      </c>
      <c r="D6" s="198"/>
      <c r="E6" s="198"/>
      <c r="F6" s="198"/>
      <c r="G6" s="198"/>
      <c r="H6" s="198"/>
      <c r="I6" s="198"/>
      <c r="J6" s="198"/>
      <c r="K6" s="198"/>
      <c r="L6" s="198"/>
      <c r="Q6" s="70"/>
      <c r="R6" s="70"/>
      <c r="S6" s="70"/>
    </row>
    <row r="7" spans="2:35" x14ac:dyDescent="0.2">
      <c r="Q7" s="70"/>
      <c r="R7" s="70"/>
      <c r="S7" s="70"/>
    </row>
    <row r="8" spans="2:35" ht="33.75" customHeight="1" x14ac:dyDescent="0.2">
      <c r="B8" s="61" t="s">
        <v>22</v>
      </c>
      <c r="C8" s="193" t="str">
        <f>"National CRC Performance of " &amp; $C$4 &amp; " by month. England and Wales."</f>
        <v>National CRC Performance of SCH9 SL018 by month. England and Wales.</v>
      </c>
      <c r="D8" s="193"/>
      <c r="E8" s="193"/>
      <c r="F8" s="193"/>
      <c r="G8" s="193"/>
      <c r="H8" s="193"/>
      <c r="I8" s="193"/>
      <c r="J8" s="193"/>
      <c r="K8" s="193"/>
      <c r="L8" s="193"/>
      <c r="M8" s="193"/>
      <c r="N8" s="193"/>
      <c r="O8" s="193"/>
      <c r="P8" s="193"/>
      <c r="Q8" s="193"/>
      <c r="T8" s="61" t="s">
        <v>23</v>
      </c>
      <c r="U8" s="197" t="str">
        <f>B42&amp;" Performance of "&amp;$C$4&amp;" by quarter. England and Wales."</f>
        <v>National (all CRCs) Performance of SCH9 SL018 by quarter. England and Wales.</v>
      </c>
      <c r="V8" s="197"/>
      <c r="W8" s="197"/>
      <c r="X8" s="197"/>
      <c r="Y8" s="197"/>
      <c r="Z8" s="197"/>
      <c r="AA8" s="197"/>
      <c r="AB8" s="72"/>
      <c r="AC8" s="72"/>
      <c r="AD8" s="72"/>
      <c r="AE8" s="72"/>
      <c r="AF8" s="72"/>
      <c r="AG8" s="72"/>
      <c r="AH8" s="72"/>
      <c r="AI8" s="72"/>
    </row>
    <row r="9" spans="2:35" x14ac:dyDescent="0.2">
      <c r="Q9" s="70"/>
      <c r="V9" s="73"/>
    </row>
    <row r="10" spans="2:35" s="66" customFormat="1" ht="21" customHeight="1" x14ac:dyDescent="0.25">
      <c r="B10" s="74"/>
      <c r="C10" s="75">
        <f>'CRC National'!D4</f>
        <v>42552</v>
      </c>
      <c r="D10" s="75">
        <f>'CRC National'!E4</f>
        <v>42583</v>
      </c>
      <c r="E10" s="75">
        <f>'CRC National'!F4</f>
        <v>42614</v>
      </c>
      <c r="F10" s="75">
        <f>'CRC National'!G4</f>
        <v>42644</v>
      </c>
      <c r="G10" s="75">
        <f>'CRC National'!H4</f>
        <v>42675</v>
      </c>
      <c r="H10" s="75">
        <f>'CRC National'!I4</f>
        <v>42705</v>
      </c>
      <c r="I10" s="75">
        <f>'CRC National'!J4</f>
        <v>42736</v>
      </c>
      <c r="J10" s="75">
        <f>'CRC National'!K4</f>
        <v>42767</v>
      </c>
      <c r="K10" s="75">
        <f>'CRC National'!L4</f>
        <v>42795</v>
      </c>
      <c r="L10" s="75">
        <f>'CRC National'!M4</f>
        <v>42826</v>
      </c>
      <c r="M10" s="75">
        <f>'CRC National'!N4</f>
        <v>42856</v>
      </c>
      <c r="N10" s="75">
        <f>'CRC National'!O4</f>
        <v>42887</v>
      </c>
      <c r="O10" s="75">
        <f>'CRC National'!P4</f>
        <v>42917</v>
      </c>
      <c r="P10" s="75">
        <f>'CRC National'!Q4</f>
        <v>42948</v>
      </c>
      <c r="Q10" s="75">
        <f>'CRC National'!R4</f>
        <v>42979</v>
      </c>
      <c r="T10" s="74"/>
      <c r="U10" s="76" t="s">
        <v>24</v>
      </c>
      <c r="V10" s="76" t="s">
        <v>25</v>
      </c>
      <c r="W10" s="76" t="s">
        <v>180</v>
      </c>
      <c r="X10" s="76" t="s">
        <v>181</v>
      </c>
      <c r="Y10" s="76" t="s">
        <v>182</v>
      </c>
      <c r="Z10" s="77"/>
    </row>
    <row r="11" spans="2:35" ht="29.25" customHeight="1" x14ac:dyDescent="0.2">
      <c r="B11" s="78" t="str">
        <f>$C$4</f>
        <v>SCH9 SL018</v>
      </c>
      <c r="C11" s="79" t="str">
        <f>IF(ISNA(C12),IF(ISNA(C13),"-",C13),C12)</f>
        <v>-</v>
      </c>
      <c r="D11" s="79" t="str">
        <f t="shared" ref="D11:Q11" si="0">IF(ISNA(D12),IF(ISNA(D13),"-",D13),D12)</f>
        <v>-</v>
      </c>
      <c r="E11" s="79" t="str">
        <f t="shared" si="0"/>
        <v>-</v>
      </c>
      <c r="F11" s="79" t="str">
        <f t="shared" si="0"/>
        <v>-</v>
      </c>
      <c r="G11" s="79" t="str">
        <f t="shared" si="0"/>
        <v>-</v>
      </c>
      <c r="H11" s="79" t="str">
        <f t="shared" si="0"/>
        <v>-</v>
      </c>
      <c r="I11" s="79" t="str">
        <f t="shared" si="0"/>
        <v>-</v>
      </c>
      <c r="J11" s="79" t="str">
        <f t="shared" si="0"/>
        <v>-</v>
      </c>
      <c r="K11" s="79" t="str">
        <f t="shared" si="0"/>
        <v>-</v>
      </c>
      <c r="L11" s="79" t="str">
        <f t="shared" si="0"/>
        <v>-</v>
      </c>
      <c r="M11" s="79" t="str">
        <f t="shared" si="0"/>
        <v>-</v>
      </c>
      <c r="N11" s="79" t="str">
        <f t="shared" si="0"/>
        <v>-</v>
      </c>
      <c r="O11" s="79">
        <f t="shared" si="0"/>
        <v>0.93400000000000005</v>
      </c>
      <c r="P11" s="79">
        <f t="shared" si="0"/>
        <v>0.94399999999999995</v>
      </c>
      <c r="Q11" s="79">
        <f t="shared" si="0"/>
        <v>0.93500000000000005</v>
      </c>
      <c r="T11" s="78" t="str">
        <f>$C$4</f>
        <v>SCH9 SL018</v>
      </c>
      <c r="U11" s="79" t="str">
        <f ca="1">U13</f>
        <v>-</v>
      </c>
      <c r="V11" s="79" t="str">
        <f t="shared" ref="V11:Y11" ca="1" si="1">V13</f>
        <v>-</v>
      </c>
      <c r="W11" s="79" t="str">
        <f t="shared" ca="1" si="1"/>
        <v>-</v>
      </c>
      <c r="X11" s="79" t="str">
        <f t="shared" ca="1" si="1"/>
        <v>-</v>
      </c>
      <c r="Y11" s="79">
        <f t="shared" ca="1" si="1"/>
        <v>0.93799999999999994</v>
      </c>
      <c r="Z11" s="79"/>
      <c r="AB11" s="80"/>
    </row>
    <row r="12" spans="2:35" x14ac:dyDescent="0.2">
      <c r="C12" s="181" t="e">
        <f>IF(OR(RIGHT(C$13,3)="(r)",RIGHT(C$13,1)="*"),LEFT(C$13,5)*1,IF(OR(C$13="-",C$13=".."),NA(),C$13))</f>
        <v>#N/A</v>
      </c>
      <c r="D12" s="181" t="e">
        <f t="shared" ref="D12:Q12" si="2">IF(OR(RIGHT(D$13,3)="(r)",RIGHT(D$13,1)="*"),LEFT(D$13,5)*1,IF(OR(D$13="-",D$13=".."),NA(),D$13))</f>
        <v>#N/A</v>
      </c>
      <c r="E12" s="181" t="e">
        <f t="shared" si="2"/>
        <v>#N/A</v>
      </c>
      <c r="F12" s="181" t="e">
        <f t="shared" si="2"/>
        <v>#N/A</v>
      </c>
      <c r="G12" s="181" t="e">
        <f t="shared" si="2"/>
        <v>#N/A</v>
      </c>
      <c r="H12" s="181" t="e">
        <f t="shared" si="2"/>
        <v>#N/A</v>
      </c>
      <c r="I12" s="181" t="e">
        <f t="shared" si="2"/>
        <v>#N/A</v>
      </c>
      <c r="J12" s="181" t="e">
        <f t="shared" si="2"/>
        <v>#N/A</v>
      </c>
      <c r="K12" s="181" t="e">
        <f t="shared" si="2"/>
        <v>#N/A</v>
      </c>
      <c r="L12" s="181" t="e">
        <f t="shared" si="2"/>
        <v>#N/A</v>
      </c>
      <c r="M12" s="181" t="e">
        <f t="shared" si="2"/>
        <v>#N/A</v>
      </c>
      <c r="N12" s="181" t="e">
        <f t="shared" si="2"/>
        <v>#N/A</v>
      </c>
      <c r="O12" s="181">
        <f t="shared" si="2"/>
        <v>0.93400000000000005</v>
      </c>
      <c r="P12" s="181">
        <f t="shared" si="2"/>
        <v>0.94399999999999995</v>
      </c>
      <c r="Q12" s="181">
        <f t="shared" si="2"/>
        <v>0.93500000000000005</v>
      </c>
      <c r="T12" s="81"/>
      <c r="U12" s="179" t="e">
        <f ca="1">--IF(OR(RIGHT(U$13,3)="(r)",RIGHT(U$13,1)="*"),LEFT(U$13,5)*1,IF(U$13="-",NA(),U$13))</f>
        <v>#N/A</v>
      </c>
      <c r="V12" s="179" t="e">
        <f t="shared" ref="V12:Y12" ca="1" si="3">--IF(OR(RIGHT(V$13,3)="(r)",RIGHT(V$13,1)="*"),LEFT(V$13,5)*1,IF(V$13="-",NA(),V$13))</f>
        <v>#N/A</v>
      </c>
      <c r="W12" s="179" t="e">
        <f t="shared" ca="1" si="3"/>
        <v>#N/A</v>
      </c>
      <c r="X12" s="179" t="e">
        <f t="shared" ca="1" si="3"/>
        <v>#N/A</v>
      </c>
      <c r="Y12" s="179">
        <f t="shared" ca="1" si="3"/>
        <v>0.93799999999999994</v>
      </c>
      <c r="Z12" s="82"/>
    </row>
    <row r="13" spans="2:35" x14ac:dyDescent="0.2">
      <c r="C13" s="181" t="str">
        <f>INDEX('CRC National'!D:D,MATCH($B$11,$B$48:$B$78,0)+5)</f>
        <v>-</v>
      </c>
      <c r="D13" s="181" t="str">
        <f>INDEX('CRC National'!E:E,MATCH($B$11,$B$48:$B$78,0)+5)</f>
        <v>-</v>
      </c>
      <c r="E13" s="181" t="str">
        <f>INDEX('CRC National'!F:F,MATCH($B$11,$B$48:$B$78,0)+5)</f>
        <v>-</v>
      </c>
      <c r="F13" s="181" t="str">
        <f>INDEX('CRC National'!G:G,MATCH($B$11,$B$48:$B$78,0)+5)</f>
        <v>-</v>
      </c>
      <c r="G13" s="181" t="str">
        <f>INDEX('CRC National'!H:H,MATCH($B$11,$B$48:$B$78,0)+5)</f>
        <v>-</v>
      </c>
      <c r="H13" s="181" t="str">
        <f>INDEX('CRC National'!I:I,MATCH($B$11,$B$48:$B$78,0)+5)</f>
        <v>-</v>
      </c>
      <c r="I13" s="181" t="str">
        <f>INDEX('CRC National'!J:J,MATCH($B$11,$B$48:$B$78,0)+5)</f>
        <v>-</v>
      </c>
      <c r="J13" s="181" t="str">
        <f>INDEX('CRC National'!K:K,MATCH($B$11,$B$48:$B$78,0)+5)</f>
        <v>-</v>
      </c>
      <c r="K13" s="181" t="str">
        <f>INDEX('CRC National'!L:L,MATCH($B$11,$B$48:$B$78,0)+5)</f>
        <v>-</v>
      </c>
      <c r="L13" s="181" t="str">
        <f>INDEX('CRC National'!M:M,MATCH($B$11,$B$48:$B$78,0)+5)</f>
        <v>-</v>
      </c>
      <c r="M13" s="181" t="str">
        <f>INDEX('CRC National'!N:N,MATCH($B$11,$B$48:$B$78,0)+5)</f>
        <v>-</v>
      </c>
      <c r="N13" s="181" t="str">
        <f>INDEX('CRC National'!O:O,MATCH($B$11,$B$48:$B$78,0)+5)</f>
        <v>-</v>
      </c>
      <c r="O13" s="181">
        <f>INDEX('CRC National'!P:P,MATCH($B$11,$B$48:$B$78,0)+5)</f>
        <v>0.93400000000000005</v>
      </c>
      <c r="P13" s="181">
        <f>INDEX('CRC National'!Q:Q,MATCH($B$11,$B$48:$B$78,0)+5)</f>
        <v>0.94399999999999995</v>
      </c>
      <c r="Q13" s="181">
        <f>INDEX('CRC National'!R:R,MATCH($B$11,$B$48:$B$78,0)+5)</f>
        <v>0.93500000000000005</v>
      </c>
      <c r="T13" s="81"/>
      <c r="U13" s="180" t="str">
        <f ca="1">INDEX(INDIRECT("'" &amp; $B$45 &amp; "'!D:H"),MATCH($B$42,$B$81:$B$102,0)+8,MATCH(U$10,INDIRECT("'" &amp; $B$45 &amp; "'!D6:H6"),0))</f>
        <v>-</v>
      </c>
      <c r="V13" s="180" t="str">
        <f ca="1">INDEX(INDIRECT("'" &amp; $B$45 &amp; "'!D:H"),MATCH($B$42,$B$81:$B$102,0)+8,MATCH(V$10,INDIRECT("'" &amp; $B$45 &amp; "'!D6:H6"),0))</f>
        <v>-</v>
      </c>
      <c r="W13" s="180" t="str">
        <f ca="1">INDEX(INDIRECT("'" &amp; $B$45 &amp; "'!D:H"),MATCH($B$42,$B$81:$B$102,0)+8,MATCH(W$10,INDIRECT("'" &amp; $B$45 &amp; "'!D6:H6"),0))</f>
        <v>-</v>
      </c>
      <c r="X13" s="180" t="str">
        <f ca="1">INDEX(INDIRECT("'" &amp; $B$45 &amp; "'!D:H"),MATCH($B$42,$B$81:$B$102,0)+8,MATCH(X$10,INDIRECT("'" &amp; $B$45 &amp; "'!D6:H6"),0))</f>
        <v>-</v>
      </c>
      <c r="Y13" s="180">
        <f ca="1">INDEX(INDIRECT("'" &amp; $B$45 &amp; "'!D:H"),MATCH($B$42,$B$81:$B$102,0)+8,MATCH(Y$10,INDIRECT("'" &amp; $B$45 &amp; "'!D6:H6"),0))</f>
        <v>0.93799999999999994</v>
      </c>
      <c r="Z13" s="82"/>
    </row>
    <row r="29" spans="5:5" x14ac:dyDescent="0.2">
      <c r="E29" s="83"/>
    </row>
    <row r="42" spans="1:6" hidden="1" x14ac:dyDescent="0.2">
      <c r="B42" s="73" t="str">
        <f>$C$2</f>
        <v>National (all CRCs)</v>
      </c>
    </row>
    <row r="43" spans="1:6" hidden="1" x14ac:dyDescent="0.2">
      <c r="B43" s="73" t="str">
        <f>VLOOKUP($B$42,$B$71:$C$92,2,0)</f>
        <v>National</v>
      </c>
    </row>
    <row r="44" spans="1:6" hidden="1" x14ac:dyDescent="0.2">
      <c r="B44" s="73" t="str">
        <f>IF(LEFT($B$42,3)="Nat",$B$42,("   " &amp; $B$42))</f>
        <v>National (all CRCs)</v>
      </c>
    </row>
    <row r="45" spans="1:6" hidden="1" x14ac:dyDescent="0.2">
      <c r="B45" s="84" t="str">
        <f>VLOOKUP($C$4,$B$48:$C$78,2,0)</f>
        <v>SLM018</v>
      </c>
    </row>
    <row r="46" spans="1:6" hidden="1" x14ac:dyDescent="0.2"/>
    <row r="47" spans="1:6" hidden="1" x14ac:dyDescent="0.2">
      <c r="B47" s="84" t="s">
        <v>26</v>
      </c>
      <c r="C47" s="84" t="s">
        <v>27</v>
      </c>
      <c r="D47" s="84" t="s">
        <v>115</v>
      </c>
      <c r="E47" s="84" t="s">
        <v>135</v>
      </c>
      <c r="F47" s="84" t="s">
        <v>139</v>
      </c>
    </row>
    <row r="48" spans="1:6" ht="14.25" hidden="1" x14ac:dyDescent="0.2">
      <c r="A48" s="59"/>
      <c r="B48" s="69" t="s">
        <v>21</v>
      </c>
      <c r="C48" s="69" t="s">
        <v>28</v>
      </c>
      <c r="D48" s="69" t="s">
        <v>107</v>
      </c>
      <c r="E48" s="69">
        <v>0.75</v>
      </c>
      <c r="F48" s="69" t="s">
        <v>137</v>
      </c>
    </row>
    <row r="49" spans="1:6" ht="14.25" hidden="1" x14ac:dyDescent="0.2">
      <c r="A49" s="59"/>
      <c r="B49" s="69" t="s">
        <v>108</v>
      </c>
      <c r="C49" s="69" t="s">
        <v>109</v>
      </c>
      <c r="D49" s="69" t="s">
        <v>110</v>
      </c>
      <c r="E49" s="69">
        <v>1</v>
      </c>
      <c r="F49" s="69" t="s">
        <v>137</v>
      </c>
    </row>
    <row r="50" spans="1:6" ht="14.25" hidden="1" x14ac:dyDescent="0.2">
      <c r="A50" s="59"/>
      <c r="B50" s="69" t="s">
        <v>29</v>
      </c>
      <c r="C50" s="69" t="s">
        <v>30</v>
      </c>
      <c r="D50" s="69" t="s">
        <v>111</v>
      </c>
      <c r="E50" s="69">
        <v>0.9</v>
      </c>
      <c r="F50" s="69" t="s">
        <v>137</v>
      </c>
    </row>
    <row r="51" spans="1:6" ht="14.25" hidden="1" x14ac:dyDescent="0.2">
      <c r="A51" s="59"/>
      <c r="B51" s="69" t="s">
        <v>112</v>
      </c>
      <c r="C51" s="69" t="s">
        <v>113</v>
      </c>
      <c r="D51" s="85" t="s">
        <v>114</v>
      </c>
      <c r="E51" s="69">
        <v>0.9</v>
      </c>
      <c r="F51" s="69" t="s">
        <v>137</v>
      </c>
    </row>
    <row r="52" spans="1:6" ht="14.25" hidden="1" x14ac:dyDescent="0.2">
      <c r="A52" s="59"/>
      <c r="B52" s="69" t="s">
        <v>31</v>
      </c>
      <c r="C52" s="69" t="s">
        <v>32</v>
      </c>
      <c r="D52" s="69" t="s">
        <v>116</v>
      </c>
      <c r="E52" s="69">
        <v>0.95</v>
      </c>
      <c r="F52" s="69" t="s">
        <v>137</v>
      </c>
    </row>
    <row r="53" spans="1:6" ht="14.25" hidden="1" x14ac:dyDescent="0.2">
      <c r="A53" s="59"/>
      <c r="B53" s="69" t="s">
        <v>33</v>
      </c>
      <c r="C53" s="69" t="s">
        <v>34</v>
      </c>
      <c r="D53" s="69" t="s">
        <v>116</v>
      </c>
      <c r="E53" s="69">
        <v>0.95</v>
      </c>
      <c r="F53" s="69" t="s">
        <v>137</v>
      </c>
    </row>
    <row r="54" spans="1:6" ht="14.25" hidden="1" x14ac:dyDescent="0.2">
      <c r="A54" s="59"/>
      <c r="B54" s="69" t="s">
        <v>117</v>
      </c>
      <c r="C54" s="69" t="s">
        <v>119</v>
      </c>
      <c r="D54" s="69" t="s">
        <v>116</v>
      </c>
      <c r="E54" s="69">
        <v>0.9</v>
      </c>
      <c r="F54" s="69" t="s">
        <v>142</v>
      </c>
    </row>
    <row r="55" spans="1:6" ht="14.25" hidden="1" x14ac:dyDescent="0.2">
      <c r="A55" s="59"/>
      <c r="B55" s="69" t="s">
        <v>118</v>
      </c>
      <c r="C55" s="69" t="s">
        <v>120</v>
      </c>
      <c r="D55" s="69" t="s">
        <v>116</v>
      </c>
      <c r="E55" s="69">
        <v>0.99</v>
      </c>
      <c r="F55" s="69" t="s">
        <v>142</v>
      </c>
    </row>
    <row r="56" spans="1:6" ht="14.25" hidden="1" x14ac:dyDescent="0.2">
      <c r="A56" s="59"/>
      <c r="B56" s="69" t="s">
        <v>140</v>
      </c>
      <c r="C56" s="69" t="s">
        <v>141</v>
      </c>
      <c r="D56" s="69" t="s">
        <v>116</v>
      </c>
      <c r="E56" s="69">
        <v>0.65</v>
      </c>
      <c r="F56" s="69" t="s">
        <v>142</v>
      </c>
    </row>
    <row r="57" spans="1:6" ht="14.25" hidden="1" x14ac:dyDescent="0.2">
      <c r="A57" s="59"/>
      <c r="B57" s="69" t="s">
        <v>35</v>
      </c>
      <c r="C57" s="69" t="s">
        <v>36</v>
      </c>
      <c r="D57" s="69" t="s">
        <v>116</v>
      </c>
      <c r="E57" s="69">
        <v>0.97</v>
      </c>
      <c r="F57" s="69" t="s">
        <v>138</v>
      </c>
    </row>
    <row r="58" spans="1:6" ht="14.25" hidden="1" x14ac:dyDescent="0.2">
      <c r="A58" s="59"/>
      <c r="B58" s="69" t="s">
        <v>133</v>
      </c>
      <c r="C58" s="69" t="s">
        <v>134</v>
      </c>
      <c r="D58" s="69" t="s">
        <v>116</v>
      </c>
      <c r="E58" s="69">
        <v>0.93</v>
      </c>
      <c r="F58" s="69" t="s">
        <v>142</v>
      </c>
    </row>
    <row r="59" spans="1:6" ht="14.25" hidden="1" x14ac:dyDescent="0.2">
      <c r="A59" s="59"/>
      <c r="B59" s="69" t="s">
        <v>37</v>
      </c>
      <c r="C59" s="69" t="s">
        <v>38</v>
      </c>
      <c r="D59" s="69" t="s">
        <v>116</v>
      </c>
      <c r="E59" s="69">
        <v>0.97</v>
      </c>
      <c r="F59" s="69" t="s">
        <v>138</v>
      </c>
    </row>
    <row r="60" spans="1:6" ht="14.25" hidden="1" x14ac:dyDescent="0.2">
      <c r="A60" s="59"/>
      <c r="B60" s="69" t="s">
        <v>131</v>
      </c>
      <c r="C60" s="69" t="s">
        <v>132</v>
      </c>
      <c r="D60" s="69" t="s">
        <v>116</v>
      </c>
      <c r="E60" s="69">
        <v>0.93</v>
      </c>
      <c r="F60" s="69" t="s">
        <v>142</v>
      </c>
    </row>
    <row r="61" spans="1:6" ht="14.25" hidden="1" x14ac:dyDescent="0.2">
      <c r="A61" s="59"/>
      <c r="B61" s="69" t="s">
        <v>39</v>
      </c>
      <c r="C61" s="69" t="s">
        <v>40</v>
      </c>
      <c r="D61" s="69" t="s">
        <v>116</v>
      </c>
      <c r="E61" s="69">
        <v>0.97</v>
      </c>
      <c r="F61" s="69" t="s">
        <v>138</v>
      </c>
    </row>
    <row r="62" spans="1:6" ht="14.25" hidden="1" x14ac:dyDescent="0.2">
      <c r="A62" s="59"/>
      <c r="B62" s="69" t="s">
        <v>129</v>
      </c>
      <c r="C62" s="69" t="s">
        <v>130</v>
      </c>
      <c r="D62" s="69" t="s">
        <v>116</v>
      </c>
      <c r="E62" s="69">
        <v>0.97</v>
      </c>
      <c r="F62" s="69" t="s">
        <v>142</v>
      </c>
    </row>
    <row r="63" spans="1:6" ht="14.25" hidden="1" x14ac:dyDescent="0.2">
      <c r="A63" s="59"/>
      <c r="B63" s="69" t="s">
        <v>41</v>
      </c>
      <c r="C63" s="69" t="s">
        <v>42</v>
      </c>
      <c r="D63" s="69" t="s">
        <v>116</v>
      </c>
      <c r="E63" s="69">
        <v>0.97</v>
      </c>
      <c r="F63" s="69" t="s">
        <v>138</v>
      </c>
    </row>
    <row r="64" spans="1:6" ht="14.25" hidden="1" x14ac:dyDescent="0.2">
      <c r="A64" s="59"/>
      <c r="B64" s="69" t="s">
        <v>127</v>
      </c>
      <c r="C64" s="69" t="s">
        <v>128</v>
      </c>
      <c r="D64" s="69" t="s">
        <v>116</v>
      </c>
      <c r="E64" s="69">
        <v>0.97</v>
      </c>
      <c r="F64" s="69" t="s">
        <v>142</v>
      </c>
    </row>
    <row r="65" spans="1:6" ht="14.25" hidden="1" x14ac:dyDescent="0.2">
      <c r="A65" s="59"/>
      <c r="B65" s="69" t="s">
        <v>43</v>
      </c>
      <c r="C65" s="69" t="s">
        <v>44</v>
      </c>
      <c r="D65" s="69" t="s">
        <v>116</v>
      </c>
      <c r="E65" s="69">
        <v>0.97</v>
      </c>
      <c r="F65" s="69" t="s">
        <v>138</v>
      </c>
    </row>
    <row r="66" spans="1:6" ht="14.25" hidden="1" x14ac:dyDescent="0.2">
      <c r="A66" s="59"/>
      <c r="B66" s="69" t="s">
        <v>45</v>
      </c>
      <c r="C66" s="69" t="s">
        <v>46</v>
      </c>
      <c r="D66" s="69" t="s">
        <v>116</v>
      </c>
      <c r="E66" s="69">
        <v>0.75</v>
      </c>
      <c r="F66" s="69" t="s">
        <v>138</v>
      </c>
    </row>
    <row r="67" spans="1:6" ht="14.25" hidden="1" x14ac:dyDescent="0.2">
      <c r="A67" s="59"/>
      <c r="B67" s="69" t="s">
        <v>125</v>
      </c>
      <c r="C67" s="69" t="s">
        <v>126</v>
      </c>
      <c r="D67" s="69" t="s">
        <v>116</v>
      </c>
      <c r="E67" s="69">
        <v>0.75</v>
      </c>
      <c r="F67" s="69" t="s">
        <v>142</v>
      </c>
    </row>
    <row r="68" spans="1:6" ht="14.25" hidden="1" x14ac:dyDescent="0.2">
      <c r="A68" s="59"/>
      <c r="B68" s="69" t="s">
        <v>47</v>
      </c>
      <c r="C68" s="69" t="s">
        <v>48</v>
      </c>
      <c r="D68" s="69" t="s">
        <v>116</v>
      </c>
      <c r="E68" s="69">
        <v>0.99</v>
      </c>
      <c r="F68" s="69" t="s">
        <v>137</v>
      </c>
    </row>
    <row r="69" spans="1:6" ht="14.25" hidden="1" x14ac:dyDescent="0.2">
      <c r="A69" s="59"/>
      <c r="B69" s="69" t="s">
        <v>49</v>
      </c>
      <c r="C69" s="69" t="s">
        <v>50</v>
      </c>
      <c r="D69" s="69" t="s">
        <v>116</v>
      </c>
      <c r="E69" s="69">
        <v>0.75</v>
      </c>
      <c r="F69" s="69" t="s">
        <v>137</v>
      </c>
    </row>
    <row r="70" spans="1:6" ht="14.25" hidden="1" x14ac:dyDescent="0.2">
      <c r="A70" s="59"/>
      <c r="B70" s="69" t="s">
        <v>51</v>
      </c>
      <c r="C70" s="69" t="s">
        <v>52</v>
      </c>
      <c r="D70" s="69" t="s">
        <v>116</v>
      </c>
      <c r="E70" s="69">
        <v>0.65</v>
      </c>
      <c r="F70" s="69" t="s">
        <v>137</v>
      </c>
    </row>
    <row r="71" spans="1:6" ht="14.25" hidden="1" x14ac:dyDescent="0.2">
      <c r="A71" s="59"/>
      <c r="B71" s="69" t="s">
        <v>53</v>
      </c>
      <c r="C71" s="69" t="s">
        <v>54</v>
      </c>
      <c r="D71" s="69" t="s">
        <v>116</v>
      </c>
      <c r="E71" s="69">
        <v>0.9</v>
      </c>
      <c r="F71" s="69" t="s">
        <v>138</v>
      </c>
    </row>
    <row r="72" spans="1:6" ht="14.25" hidden="1" x14ac:dyDescent="0.2">
      <c r="A72" s="59"/>
      <c r="B72" s="69" t="s">
        <v>55</v>
      </c>
      <c r="C72" s="69" t="s">
        <v>56</v>
      </c>
      <c r="D72" s="69" t="s">
        <v>116</v>
      </c>
      <c r="E72" s="69">
        <v>0.9</v>
      </c>
      <c r="F72" s="69" t="s">
        <v>138</v>
      </c>
    </row>
    <row r="73" spans="1:6" ht="14.25" hidden="1" x14ac:dyDescent="0.2">
      <c r="A73" s="59"/>
      <c r="B73" s="69" t="s">
        <v>123</v>
      </c>
      <c r="C73" s="69" t="s">
        <v>124</v>
      </c>
      <c r="D73" s="69" t="s">
        <v>116</v>
      </c>
      <c r="E73" s="69">
        <v>0.9</v>
      </c>
      <c r="F73" s="69" t="s">
        <v>142</v>
      </c>
    </row>
    <row r="74" spans="1:6" ht="14.25" hidden="1" x14ac:dyDescent="0.2">
      <c r="A74" s="59"/>
      <c r="B74" s="69" t="s">
        <v>57</v>
      </c>
      <c r="C74" s="69" t="s">
        <v>58</v>
      </c>
      <c r="D74" s="69" t="s">
        <v>116</v>
      </c>
      <c r="E74" s="69">
        <v>0.95</v>
      </c>
      <c r="F74" s="69" t="s">
        <v>138</v>
      </c>
    </row>
    <row r="75" spans="1:6" ht="14.25" hidden="1" x14ac:dyDescent="0.2">
      <c r="A75" s="59"/>
      <c r="B75" s="69" t="s">
        <v>59</v>
      </c>
      <c r="C75" s="69" t="s">
        <v>60</v>
      </c>
      <c r="D75" s="69" t="s">
        <v>116</v>
      </c>
      <c r="E75" s="69">
        <v>0.97</v>
      </c>
      <c r="F75" s="69" t="s">
        <v>138</v>
      </c>
    </row>
    <row r="76" spans="1:6" ht="14.25" hidden="1" x14ac:dyDescent="0.2">
      <c r="A76" s="59"/>
      <c r="B76" s="69" t="s">
        <v>61</v>
      </c>
      <c r="C76" s="69" t="s">
        <v>62</v>
      </c>
      <c r="D76" s="69" t="s">
        <v>116</v>
      </c>
      <c r="E76" s="69">
        <v>0.9</v>
      </c>
      <c r="F76" s="69" t="s">
        <v>138</v>
      </c>
    </row>
    <row r="77" spans="1:6" ht="14.25" hidden="1" x14ac:dyDescent="0.2">
      <c r="A77" s="59"/>
      <c r="B77" s="69" t="s">
        <v>63</v>
      </c>
      <c r="C77" s="69" t="s">
        <v>64</v>
      </c>
      <c r="D77" s="69" t="s">
        <v>116</v>
      </c>
      <c r="E77" s="69">
        <v>0.9</v>
      </c>
      <c r="F77" s="69" t="s">
        <v>138</v>
      </c>
    </row>
    <row r="78" spans="1:6" ht="14.25" hidden="1" x14ac:dyDescent="0.2">
      <c r="A78" s="59"/>
      <c r="B78" s="69" t="s">
        <v>121</v>
      </c>
      <c r="C78" s="69" t="s">
        <v>122</v>
      </c>
      <c r="D78" s="69" t="s">
        <v>116</v>
      </c>
      <c r="E78" s="69">
        <v>0.95</v>
      </c>
      <c r="F78" s="69" t="s">
        <v>142</v>
      </c>
    </row>
    <row r="79" spans="1:6" hidden="1" x14ac:dyDescent="0.2"/>
    <row r="80" spans="1:6" hidden="1" x14ac:dyDescent="0.2">
      <c r="B80" s="84" t="s">
        <v>65</v>
      </c>
      <c r="C80" s="84" t="s">
        <v>66</v>
      </c>
    </row>
    <row r="81" spans="2:3" hidden="1" x14ac:dyDescent="0.2">
      <c r="B81" s="69" t="s">
        <v>19</v>
      </c>
      <c r="C81" s="69" t="s">
        <v>67</v>
      </c>
    </row>
    <row r="82" spans="2:3" hidden="1" x14ac:dyDescent="0.2">
      <c r="B82" s="69" t="s">
        <v>68</v>
      </c>
      <c r="C82" s="69" t="s">
        <v>69</v>
      </c>
    </row>
    <row r="83" spans="2:3" hidden="1" x14ac:dyDescent="0.2">
      <c r="B83" s="69" t="s">
        <v>70</v>
      </c>
      <c r="C83" s="69" t="s">
        <v>71</v>
      </c>
    </row>
    <row r="84" spans="2:3" hidden="1" x14ac:dyDescent="0.2">
      <c r="B84" s="69" t="s">
        <v>72</v>
      </c>
      <c r="C84" s="69" t="s">
        <v>73</v>
      </c>
    </row>
    <row r="85" spans="2:3" hidden="1" x14ac:dyDescent="0.2">
      <c r="B85" s="69" t="s">
        <v>74</v>
      </c>
      <c r="C85" s="69" t="s">
        <v>75</v>
      </c>
    </row>
    <row r="86" spans="2:3" hidden="1" x14ac:dyDescent="0.2">
      <c r="B86" s="69" t="s">
        <v>76</v>
      </c>
      <c r="C86" s="69" t="s">
        <v>77</v>
      </c>
    </row>
    <row r="87" spans="2:3" hidden="1" x14ac:dyDescent="0.2">
      <c r="B87" s="69" t="s">
        <v>78</v>
      </c>
      <c r="C87" s="69" t="s">
        <v>79</v>
      </c>
    </row>
    <row r="88" spans="2:3" hidden="1" x14ac:dyDescent="0.2">
      <c r="B88" s="69" t="s">
        <v>80</v>
      </c>
      <c r="C88" s="69" t="s">
        <v>81</v>
      </c>
    </row>
    <row r="89" spans="2:3" hidden="1" x14ac:dyDescent="0.2">
      <c r="B89" s="69" t="s">
        <v>82</v>
      </c>
      <c r="C89" s="69" t="s">
        <v>82</v>
      </c>
    </row>
    <row r="90" spans="2:3" hidden="1" x14ac:dyDescent="0.2">
      <c r="B90" s="69" t="s">
        <v>83</v>
      </c>
      <c r="C90" s="69" t="s">
        <v>84</v>
      </c>
    </row>
    <row r="91" spans="2:3" hidden="1" x14ac:dyDescent="0.2">
      <c r="B91" s="69" t="s">
        <v>85</v>
      </c>
      <c r="C91" s="69" t="s">
        <v>86</v>
      </c>
    </row>
    <row r="92" spans="2:3" hidden="1" x14ac:dyDescent="0.2">
      <c r="B92" s="69" t="s">
        <v>87</v>
      </c>
      <c r="C92" s="69" t="s">
        <v>88</v>
      </c>
    </row>
    <row r="93" spans="2:3" hidden="1" x14ac:dyDescent="0.2">
      <c r="B93" s="69" t="s">
        <v>89</v>
      </c>
      <c r="C93" s="69" t="s">
        <v>89</v>
      </c>
    </row>
    <row r="94" spans="2:3" hidden="1" x14ac:dyDescent="0.2">
      <c r="B94" s="69" t="s">
        <v>90</v>
      </c>
      <c r="C94" s="69" t="s">
        <v>90</v>
      </c>
    </row>
    <row r="95" spans="2:3" hidden="1" x14ac:dyDescent="0.2">
      <c r="B95" s="69" t="s">
        <v>91</v>
      </c>
      <c r="C95" s="69" t="s">
        <v>92</v>
      </c>
    </row>
    <row r="96" spans="2:3" hidden="1" x14ac:dyDescent="0.2">
      <c r="B96" s="69" t="s">
        <v>93</v>
      </c>
      <c r="C96" s="69" t="s">
        <v>93</v>
      </c>
    </row>
    <row r="97" spans="2:3" hidden="1" x14ac:dyDescent="0.2">
      <c r="B97" s="69" t="s">
        <v>94</v>
      </c>
      <c r="C97" s="69" t="s">
        <v>95</v>
      </c>
    </row>
    <row r="98" spans="2:3" hidden="1" x14ac:dyDescent="0.2">
      <c r="B98" s="69" t="s">
        <v>96</v>
      </c>
      <c r="C98" s="69" t="s">
        <v>97</v>
      </c>
    </row>
    <row r="99" spans="2:3" hidden="1" x14ac:dyDescent="0.2">
      <c r="B99" s="69" t="s">
        <v>98</v>
      </c>
      <c r="C99" s="69" t="s">
        <v>99</v>
      </c>
    </row>
    <row r="100" spans="2:3" hidden="1" x14ac:dyDescent="0.2">
      <c r="B100" s="69" t="s">
        <v>100</v>
      </c>
      <c r="C100" s="69" t="s">
        <v>100</v>
      </c>
    </row>
    <row r="101" spans="2:3" hidden="1" x14ac:dyDescent="0.2">
      <c r="B101" s="69" t="s">
        <v>101</v>
      </c>
      <c r="C101" s="69" t="s">
        <v>102</v>
      </c>
    </row>
    <row r="102" spans="2:3" hidden="1" x14ac:dyDescent="0.2">
      <c r="B102" s="69" t="s">
        <v>103</v>
      </c>
      <c r="C102" s="69" t="s">
        <v>104</v>
      </c>
    </row>
  </sheetData>
  <mergeCells count="5">
    <mergeCell ref="C2:L2"/>
    <mergeCell ref="C4:D4"/>
    <mergeCell ref="C8:Q8"/>
    <mergeCell ref="U8:AA8"/>
    <mergeCell ref="C6:L6"/>
  </mergeCells>
  <conditionalFormatting sqref="M4">
    <cfRule type="cellIs" dxfId="0" priority="1" operator="equal">
      <formula>"n/a"</formula>
    </cfRule>
  </conditionalFormatting>
  <dataValidations count="2">
    <dataValidation type="list" allowBlank="1" showInputMessage="1" showErrorMessage="1" sqref="C2:L2">
      <formula1>$B$81:$B$102</formula1>
    </dataValidation>
    <dataValidation type="list" allowBlank="1" showInputMessage="1" showErrorMessage="1" sqref="C4:D4">
      <formula1>$B$48:$B$78</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B1:P37"/>
  <sheetViews>
    <sheetView showGridLines="0" topLeftCell="A7" zoomScale="55" zoomScaleNormal="55" workbookViewId="0">
      <selection activeCell="E9" sqref="E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177</v>
      </c>
      <c r="C2" s="197" t="s">
        <v>178</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179</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t="s">
        <v>145</v>
      </c>
      <c r="E9" s="136">
        <v>0.77</v>
      </c>
      <c r="F9" s="136" t="s">
        <v>145</v>
      </c>
      <c r="G9" s="137">
        <v>0.79100000000000004</v>
      </c>
      <c r="H9" s="136" t="s">
        <v>145</v>
      </c>
      <c r="I9" s="138"/>
      <c r="J9" s="137">
        <v>0.79100000000000004</v>
      </c>
      <c r="K9" s="129"/>
      <c r="L9" s="25"/>
      <c r="M9" s="25"/>
      <c r="N9" s="25"/>
      <c r="O9" s="25"/>
      <c r="P9" s="25"/>
    </row>
    <row r="10" spans="2:16" ht="15" customHeight="1" x14ac:dyDescent="0.25">
      <c r="B10" s="139"/>
      <c r="C10" s="140" t="s">
        <v>189</v>
      </c>
      <c r="D10" s="141" t="s">
        <v>145</v>
      </c>
      <c r="E10" s="141">
        <v>0.81899999999999995</v>
      </c>
      <c r="F10" s="141" t="s">
        <v>145</v>
      </c>
      <c r="G10" s="142">
        <v>0.84499999999999997</v>
      </c>
      <c r="H10" s="141" t="s">
        <v>145</v>
      </c>
      <c r="I10" s="143"/>
      <c r="J10" s="142">
        <v>0.84499999999999997</v>
      </c>
      <c r="K10" s="139"/>
      <c r="L10" s="21"/>
      <c r="M10" s="21"/>
      <c r="N10" s="21"/>
      <c r="O10" s="21"/>
      <c r="P10" s="21"/>
    </row>
    <row r="11" spans="2:16" ht="15" customHeight="1" x14ac:dyDescent="0.25">
      <c r="B11" s="139"/>
      <c r="C11" s="140" t="s">
        <v>190</v>
      </c>
      <c r="D11" s="141" t="s">
        <v>145</v>
      </c>
      <c r="E11" s="141">
        <v>0.77400000000000002</v>
      </c>
      <c r="F11" s="141" t="s">
        <v>145</v>
      </c>
      <c r="G11" s="142">
        <v>0.69099999999999995</v>
      </c>
      <c r="H11" s="141" t="s">
        <v>145</v>
      </c>
      <c r="I11" s="143"/>
      <c r="J11" s="142">
        <v>0.69099999999999995</v>
      </c>
      <c r="K11" s="139"/>
      <c r="L11" s="21"/>
      <c r="M11" s="21"/>
      <c r="N11" s="21"/>
      <c r="O11" s="21"/>
      <c r="P11" s="21"/>
    </row>
    <row r="12" spans="2:16" ht="15" customHeight="1" x14ac:dyDescent="0.25">
      <c r="B12" s="139"/>
      <c r="C12" s="140" t="s">
        <v>191</v>
      </c>
      <c r="D12" s="141" t="s">
        <v>145</v>
      </c>
      <c r="E12" s="141">
        <v>0.81100000000000005</v>
      </c>
      <c r="F12" s="141" t="s">
        <v>145</v>
      </c>
      <c r="G12" s="142">
        <v>0.86199999999999999</v>
      </c>
      <c r="H12" s="141" t="s">
        <v>145</v>
      </c>
      <c r="I12" s="143"/>
      <c r="J12" s="142">
        <v>0.86199999999999999</v>
      </c>
      <c r="K12" s="139"/>
      <c r="L12" s="21"/>
      <c r="M12" s="21"/>
      <c r="N12" s="21"/>
      <c r="O12" s="21"/>
      <c r="P12" s="21"/>
    </row>
    <row r="13" spans="2:16" ht="15" customHeight="1" x14ac:dyDescent="0.25">
      <c r="B13" s="139"/>
      <c r="C13" s="140" t="s">
        <v>192</v>
      </c>
      <c r="D13" s="141" t="s">
        <v>145</v>
      </c>
      <c r="E13" s="141">
        <v>0.88500000000000001</v>
      </c>
      <c r="F13" s="141" t="s">
        <v>145</v>
      </c>
      <c r="G13" s="142">
        <v>0.92400000000000004</v>
      </c>
      <c r="H13" s="141" t="s">
        <v>145</v>
      </c>
      <c r="I13" s="143"/>
      <c r="J13" s="142">
        <v>0.92400000000000004</v>
      </c>
      <c r="K13" s="139"/>
      <c r="L13" s="21"/>
      <c r="M13" s="21"/>
      <c r="N13" s="21"/>
      <c r="O13" s="21"/>
      <c r="P13" s="21"/>
    </row>
    <row r="14" spans="2:16" ht="15" customHeight="1" x14ac:dyDescent="0.25">
      <c r="B14" s="139"/>
      <c r="C14" s="140" t="s">
        <v>193</v>
      </c>
      <c r="D14" s="141" t="s">
        <v>145</v>
      </c>
      <c r="E14" s="141">
        <v>0.61599999999999999</v>
      </c>
      <c r="F14" s="141" t="s">
        <v>145</v>
      </c>
      <c r="G14" s="142">
        <v>0.754</v>
      </c>
      <c r="H14" s="141" t="s">
        <v>145</v>
      </c>
      <c r="I14" s="143"/>
      <c r="J14" s="142">
        <v>0.754</v>
      </c>
      <c r="K14" s="139"/>
      <c r="L14" s="21"/>
      <c r="M14" s="21"/>
      <c r="N14" s="21"/>
      <c r="O14" s="21"/>
      <c r="P14" s="21"/>
    </row>
    <row r="15" spans="2:16" ht="15" customHeight="1" x14ac:dyDescent="0.25">
      <c r="B15" s="139"/>
      <c r="C15" s="140" t="s">
        <v>194</v>
      </c>
      <c r="D15" s="141" t="s">
        <v>145</v>
      </c>
      <c r="E15" s="141">
        <v>0.78300000000000003</v>
      </c>
      <c r="F15" s="141" t="s">
        <v>145</v>
      </c>
      <c r="G15" s="142">
        <v>0.73399999999999999</v>
      </c>
      <c r="H15" s="141" t="s">
        <v>145</v>
      </c>
      <c r="I15" s="143"/>
      <c r="J15" s="142">
        <v>0.73399999999999999</v>
      </c>
      <c r="K15" s="139"/>
      <c r="L15" s="21"/>
      <c r="M15" s="21"/>
      <c r="N15" s="21"/>
      <c r="O15" s="21"/>
      <c r="P15" s="21"/>
    </row>
    <row r="16" spans="2:16" ht="15" customHeight="1" x14ac:dyDescent="0.25">
      <c r="B16" s="139"/>
      <c r="C16" s="140" t="s">
        <v>195</v>
      </c>
      <c r="D16" s="141" t="s">
        <v>145</v>
      </c>
      <c r="E16" s="141">
        <v>0.879</v>
      </c>
      <c r="F16" s="141" t="s">
        <v>145</v>
      </c>
      <c r="G16" s="142">
        <v>0.9</v>
      </c>
      <c r="H16" s="141" t="s">
        <v>145</v>
      </c>
      <c r="I16" s="143"/>
      <c r="J16" s="142">
        <v>0.9</v>
      </c>
      <c r="K16" s="139"/>
      <c r="L16" s="21"/>
      <c r="M16" s="21"/>
      <c r="N16" s="21"/>
      <c r="O16" s="21"/>
      <c r="P16" s="21"/>
    </row>
    <row r="17" spans="2:16" ht="15" customHeight="1" x14ac:dyDescent="0.25">
      <c r="B17" s="139"/>
      <c r="C17" s="140" t="s">
        <v>196</v>
      </c>
      <c r="D17" s="141" t="s">
        <v>145</v>
      </c>
      <c r="E17" s="141">
        <v>0.86799999999999999</v>
      </c>
      <c r="F17" s="141" t="s">
        <v>145</v>
      </c>
      <c r="G17" s="142">
        <v>0.73599999999999999</v>
      </c>
      <c r="H17" s="141" t="s">
        <v>145</v>
      </c>
      <c r="I17" s="143"/>
      <c r="J17" s="142">
        <v>0.73599999999999999</v>
      </c>
      <c r="K17" s="139"/>
      <c r="L17" s="21"/>
      <c r="M17" s="21"/>
      <c r="N17" s="21"/>
      <c r="O17" s="21"/>
      <c r="P17" s="21"/>
    </row>
    <row r="18" spans="2:16" ht="15" customHeight="1" x14ac:dyDescent="0.25">
      <c r="B18" s="139"/>
      <c r="C18" s="140" t="s">
        <v>197</v>
      </c>
      <c r="D18" s="141" t="s">
        <v>145</v>
      </c>
      <c r="E18" s="141">
        <v>0.83499999999999996</v>
      </c>
      <c r="F18" s="141" t="s">
        <v>145</v>
      </c>
      <c r="G18" s="142">
        <v>0.874</v>
      </c>
      <c r="H18" s="141" t="s">
        <v>145</v>
      </c>
      <c r="I18" s="143"/>
      <c r="J18" s="142">
        <v>0.874</v>
      </c>
      <c r="K18" s="139"/>
      <c r="L18" s="21"/>
      <c r="M18" s="21"/>
      <c r="N18" s="21"/>
      <c r="O18" s="21"/>
      <c r="P18" s="21"/>
    </row>
    <row r="19" spans="2:16" ht="15" customHeight="1" x14ac:dyDescent="0.25">
      <c r="B19" s="139"/>
      <c r="C19" s="140" t="s">
        <v>198</v>
      </c>
      <c r="D19" s="141" t="s">
        <v>145</v>
      </c>
      <c r="E19" s="141">
        <v>0.76600000000000001</v>
      </c>
      <c r="F19" s="141" t="s">
        <v>145</v>
      </c>
      <c r="G19" s="142">
        <v>0.86899999999999999</v>
      </c>
      <c r="H19" s="141" t="s">
        <v>145</v>
      </c>
      <c r="I19" s="143"/>
      <c r="J19" s="142">
        <v>0.86899999999999999</v>
      </c>
      <c r="K19" s="139"/>
      <c r="L19" s="21"/>
      <c r="M19" s="21"/>
      <c r="N19" s="21"/>
      <c r="O19" s="21"/>
      <c r="P19" s="21"/>
    </row>
    <row r="20" spans="2:16" ht="15" customHeight="1" x14ac:dyDescent="0.25">
      <c r="B20" s="139"/>
      <c r="C20" s="140" t="s">
        <v>199</v>
      </c>
      <c r="D20" s="141" t="s">
        <v>145</v>
      </c>
      <c r="E20" s="141">
        <v>0.73499999999999999</v>
      </c>
      <c r="F20" s="141" t="s">
        <v>145</v>
      </c>
      <c r="G20" s="142">
        <v>0.75700000000000001</v>
      </c>
      <c r="H20" s="141" t="s">
        <v>145</v>
      </c>
      <c r="I20" s="143"/>
      <c r="J20" s="142">
        <v>0.75700000000000001</v>
      </c>
      <c r="K20" s="139"/>
      <c r="L20" s="21"/>
      <c r="M20" s="21"/>
      <c r="N20" s="21"/>
      <c r="O20" s="21"/>
      <c r="P20" s="21"/>
    </row>
    <row r="21" spans="2:16" ht="15" customHeight="1" x14ac:dyDescent="0.25">
      <c r="B21" s="139"/>
      <c r="C21" s="140" t="s">
        <v>200</v>
      </c>
      <c r="D21" s="141" t="s">
        <v>145</v>
      </c>
      <c r="E21" s="141">
        <v>0.70599999999999996</v>
      </c>
      <c r="F21" s="141" t="s">
        <v>145</v>
      </c>
      <c r="G21" s="142">
        <v>0.68</v>
      </c>
      <c r="H21" s="141" t="s">
        <v>145</v>
      </c>
      <c r="I21" s="143"/>
      <c r="J21" s="142">
        <v>0.68</v>
      </c>
      <c r="K21" s="139"/>
      <c r="L21" s="21"/>
      <c r="M21" s="21"/>
      <c r="N21" s="21"/>
      <c r="O21" s="21"/>
      <c r="P21" s="21"/>
    </row>
    <row r="22" spans="2:16" ht="15" customHeight="1" x14ac:dyDescent="0.25">
      <c r="B22" s="139"/>
      <c r="C22" s="140" t="s">
        <v>201</v>
      </c>
      <c r="D22" s="141" t="s">
        <v>145</v>
      </c>
      <c r="E22" s="141">
        <v>0.78300000000000003</v>
      </c>
      <c r="F22" s="141" t="s">
        <v>145</v>
      </c>
      <c r="G22" s="142">
        <v>0.76400000000000001</v>
      </c>
      <c r="H22" s="141" t="s">
        <v>145</v>
      </c>
      <c r="I22" s="143"/>
      <c r="J22" s="142">
        <v>0.76400000000000001</v>
      </c>
      <c r="K22" s="139"/>
      <c r="L22" s="21"/>
      <c r="M22" s="21"/>
      <c r="N22" s="21"/>
      <c r="O22" s="21"/>
      <c r="P22" s="21"/>
    </row>
    <row r="23" spans="2:16" ht="15" customHeight="1" x14ac:dyDescent="0.25">
      <c r="B23" s="139"/>
      <c r="C23" s="140" t="s">
        <v>202</v>
      </c>
      <c r="D23" s="141" t="s">
        <v>145</v>
      </c>
      <c r="E23" s="141">
        <v>0.60499999999999998</v>
      </c>
      <c r="F23" s="141" t="s">
        <v>145</v>
      </c>
      <c r="G23" s="142">
        <v>0.74299999999999999</v>
      </c>
      <c r="H23" s="141" t="s">
        <v>145</v>
      </c>
      <c r="I23" s="143"/>
      <c r="J23" s="142">
        <v>0.74299999999999999</v>
      </c>
      <c r="K23" s="139"/>
      <c r="L23" s="21"/>
      <c r="M23" s="21"/>
      <c r="N23" s="21"/>
      <c r="O23" s="21"/>
      <c r="P23" s="21"/>
    </row>
    <row r="24" spans="2:16" ht="15" customHeight="1" x14ac:dyDescent="0.25">
      <c r="B24" s="139"/>
      <c r="C24" s="140" t="s">
        <v>203</v>
      </c>
      <c r="D24" s="141" t="s">
        <v>145</v>
      </c>
      <c r="E24" s="141">
        <v>0.69399999999999995</v>
      </c>
      <c r="F24" s="141" t="s">
        <v>145</v>
      </c>
      <c r="G24" s="142">
        <v>0.80500000000000005</v>
      </c>
      <c r="H24" s="141" t="s">
        <v>145</v>
      </c>
      <c r="I24" s="143"/>
      <c r="J24" s="142">
        <v>0.80500000000000005</v>
      </c>
      <c r="K24" s="139"/>
      <c r="L24" s="21"/>
      <c r="M24" s="21"/>
      <c r="N24" s="21"/>
      <c r="O24" s="21"/>
      <c r="P24" s="21"/>
    </row>
    <row r="25" spans="2:16" ht="15" customHeight="1" x14ac:dyDescent="0.25">
      <c r="B25" s="139"/>
      <c r="C25" s="140" t="s">
        <v>204</v>
      </c>
      <c r="D25" s="141" t="s">
        <v>145</v>
      </c>
      <c r="E25" s="141">
        <v>0.79600000000000004</v>
      </c>
      <c r="F25" s="141" t="s">
        <v>145</v>
      </c>
      <c r="G25" s="142">
        <v>0.7</v>
      </c>
      <c r="H25" s="141" t="s">
        <v>145</v>
      </c>
      <c r="I25" s="143"/>
      <c r="J25" s="142">
        <v>0.7</v>
      </c>
      <c r="K25" s="139"/>
      <c r="L25" s="21"/>
      <c r="M25" s="21"/>
      <c r="N25" s="21"/>
      <c r="O25" s="21"/>
      <c r="P25" s="21"/>
    </row>
    <row r="26" spans="2:16" ht="15" customHeight="1" x14ac:dyDescent="0.25">
      <c r="B26" s="139"/>
      <c r="C26" s="140" t="s">
        <v>205</v>
      </c>
      <c r="D26" s="141" t="s">
        <v>145</v>
      </c>
      <c r="E26" s="141">
        <v>0.60299999999999998</v>
      </c>
      <c r="F26" s="141" t="s">
        <v>145</v>
      </c>
      <c r="G26" s="142">
        <v>0.76600000000000001</v>
      </c>
      <c r="H26" s="141" t="s">
        <v>145</v>
      </c>
      <c r="I26" s="143"/>
      <c r="J26" s="142">
        <v>0.76600000000000001</v>
      </c>
      <c r="K26" s="139"/>
      <c r="L26" s="21"/>
      <c r="M26" s="21"/>
      <c r="N26" s="21"/>
      <c r="O26" s="21"/>
      <c r="P26" s="21"/>
    </row>
    <row r="27" spans="2:16" ht="15" customHeight="1" x14ac:dyDescent="0.25">
      <c r="B27" s="139"/>
      <c r="C27" s="140" t="s">
        <v>206</v>
      </c>
      <c r="D27" s="141" t="s">
        <v>145</v>
      </c>
      <c r="E27" s="141">
        <v>0.77500000000000002</v>
      </c>
      <c r="F27" s="141" t="s">
        <v>145</v>
      </c>
      <c r="G27" s="142">
        <v>0.69299999999999995</v>
      </c>
      <c r="H27" s="141" t="s">
        <v>145</v>
      </c>
      <c r="I27" s="143"/>
      <c r="J27" s="142">
        <v>0.69299999999999995</v>
      </c>
      <c r="K27" s="139"/>
      <c r="L27" s="21"/>
      <c r="M27" s="21"/>
      <c r="N27" s="21"/>
      <c r="O27" s="21"/>
      <c r="P27" s="21"/>
    </row>
    <row r="28" spans="2:16" ht="15" customHeight="1" x14ac:dyDescent="0.25">
      <c r="B28" s="139"/>
      <c r="C28" s="140" t="s">
        <v>207</v>
      </c>
      <c r="D28" s="141" t="s">
        <v>145</v>
      </c>
      <c r="E28" s="141">
        <v>0.78400000000000003</v>
      </c>
      <c r="F28" s="141" t="s">
        <v>145</v>
      </c>
      <c r="G28" s="142">
        <v>0.75800000000000001</v>
      </c>
      <c r="H28" s="141" t="s">
        <v>145</v>
      </c>
      <c r="I28" s="143"/>
      <c r="J28" s="142">
        <v>0.75800000000000001</v>
      </c>
      <c r="K28" s="139"/>
      <c r="L28" s="21"/>
      <c r="M28" s="21"/>
      <c r="N28" s="21"/>
      <c r="O28" s="21"/>
      <c r="P28" s="21"/>
    </row>
    <row r="29" spans="2:16" ht="15" customHeight="1" x14ac:dyDescent="0.25">
      <c r="B29" s="139"/>
      <c r="C29" s="140" t="s">
        <v>208</v>
      </c>
      <c r="D29" s="141" t="s">
        <v>145</v>
      </c>
      <c r="E29" s="141">
        <v>0.83799999999999997</v>
      </c>
      <c r="F29" s="141" t="s">
        <v>145</v>
      </c>
      <c r="G29" s="142">
        <v>0.85199999999999998</v>
      </c>
      <c r="H29" s="141" t="s">
        <v>145</v>
      </c>
      <c r="I29" s="143"/>
      <c r="J29" s="142">
        <v>0.85199999999999998</v>
      </c>
      <c r="K29" s="139"/>
      <c r="L29" s="21"/>
      <c r="M29" s="21"/>
      <c r="N29" s="21"/>
      <c r="O29" s="21"/>
      <c r="P29" s="21"/>
    </row>
    <row r="30" spans="2:16" ht="15" customHeight="1" x14ac:dyDescent="0.25">
      <c r="B30" s="139"/>
      <c r="C30" s="140" t="s">
        <v>209</v>
      </c>
      <c r="D30" s="141" t="s">
        <v>145</v>
      </c>
      <c r="E30" s="141">
        <v>0.751</v>
      </c>
      <c r="F30" s="141" t="s">
        <v>145</v>
      </c>
      <c r="G30" s="142">
        <v>0.85099999999999998</v>
      </c>
      <c r="H30" s="141" t="s">
        <v>145</v>
      </c>
      <c r="I30" s="143"/>
      <c r="J30" s="142">
        <v>0.85099999999999998</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B1:P16"/>
  <sheetViews>
    <sheetView showGridLines="0" zoomScale="70" zoomScaleNormal="70" workbookViewId="0">
      <selection activeCell="D9" sqref="D9:J9"/>
    </sheetView>
  </sheetViews>
  <sheetFormatPr defaultColWidth="8.85546875" defaultRowHeight="15" x14ac:dyDescent="0.25"/>
  <cols>
    <col min="1" max="1" width="3.28515625" style="155" customWidth="1"/>
    <col min="2" max="2" width="16.7109375" style="155" bestFit="1" customWidth="1"/>
    <col min="3" max="3" width="70.140625" style="173" bestFit="1" customWidth="1"/>
    <col min="4" max="7" width="13.140625" style="173" customWidth="1"/>
    <col min="8" max="8" width="13.140625" style="155" customWidth="1"/>
    <col min="9" max="9" width="2.42578125" style="155" customWidth="1"/>
    <col min="10" max="10" width="11.85546875" style="155" customWidth="1"/>
    <col min="11" max="11" width="2.7109375" style="155" bestFit="1" customWidth="1"/>
    <col min="12" max="16384" width="8.85546875" style="155"/>
  </cols>
  <sheetData>
    <row r="1" spans="2:16" ht="16.5" customHeight="1" x14ac:dyDescent="0.25">
      <c r="B1" s="153"/>
      <c r="C1" s="154"/>
      <c r="D1" s="154"/>
      <c r="E1" s="154"/>
      <c r="F1" s="154"/>
      <c r="G1" s="154"/>
      <c r="H1" s="153"/>
      <c r="I1" s="153"/>
      <c r="J1" s="153"/>
      <c r="K1" s="153"/>
      <c r="L1" s="153"/>
      <c r="M1" s="153"/>
      <c r="N1" s="153"/>
      <c r="O1" s="153"/>
      <c r="P1" s="153"/>
    </row>
    <row r="2" spans="2:16" ht="31.5" customHeight="1" x14ac:dyDescent="0.25">
      <c r="B2" s="156" t="s">
        <v>211</v>
      </c>
      <c r="C2" s="202" t="s">
        <v>212</v>
      </c>
      <c r="D2" s="202"/>
      <c r="E2" s="202"/>
      <c r="F2" s="202"/>
      <c r="G2" s="202"/>
      <c r="H2" s="202"/>
      <c r="I2" s="202"/>
      <c r="J2" s="202"/>
      <c r="K2" s="157"/>
      <c r="L2" s="157"/>
      <c r="M2" s="158"/>
      <c r="N2" s="158"/>
      <c r="O2" s="158"/>
      <c r="P2" s="158"/>
    </row>
    <row r="3" spans="2:16" ht="15.75" x14ac:dyDescent="0.25">
      <c r="B3" s="156"/>
      <c r="C3" s="159"/>
      <c r="D3" s="159"/>
      <c r="E3" s="159"/>
      <c r="F3" s="159"/>
      <c r="G3" s="159"/>
      <c r="H3" s="159"/>
      <c r="I3" s="159"/>
      <c r="J3" s="159"/>
      <c r="K3" s="157"/>
      <c r="L3" s="157"/>
      <c r="M3" s="158"/>
      <c r="N3" s="158"/>
      <c r="O3" s="158"/>
      <c r="P3" s="158"/>
    </row>
    <row r="4" spans="2:16" ht="15.75" x14ac:dyDescent="0.25">
      <c r="B4" s="156"/>
      <c r="C4" s="203" t="s">
        <v>213</v>
      </c>
      <c r="D4" s="203"/>
      <c r="E4" s="203"/>
      <c r="F4" s="203"/>
      <c r="G4" s="203"/>
      <c r="H4" s="203"/>
      <c r="I4" s="203"/>
      <c r="J4" s="203"/>
      <c r="K4" s="157"/>
      <c r="L4" s="157"/>
      <c r="M4" s="158"/>
      <c r="N4" s="158"/>
      <c r="O4" s="158"/>
      <c r="P4" s="158"/>
    </row>
    <row r="5" spans="2:16" ht="16.5" customHeight="1" thickBot="1" x14ac:dyDescent="0.3">
      <c r="B5" s="153"/>
      <c r="C5" s="116"/>
      <c r="D5" s="116"/>
      <c r="E5" s="116"/>
      <c r="F5" s="116"/>
      <c r="G5" s="116"/>
      <c r="H5" s="34"/>
      <c r="I5" s="34"/>
      <c r="J5" s="34"/>
      <c r="K5" s="34"/>
      <c r="L5" s="34"/>
      <c r="M5" s="34"/>
      <c r="N5" s="34"/>
      <c r="O5" s="34"/>
      <c r="P5" s="36"/>
    </row>
    <row r="6" spans="2:16" ht="21.75" customHeight="1" x14ac:dyDescent="0.25">
      <c r="B6" s="38"/>
      <c r="C6" s="160"/>
      <c r="D6" s="122" t="s">
        <v>24</v>
      </c>
      <c r="E6" s="122" t="s">
        <v>25</v>
      </c>
      <c r="F6" s="122" t="s">
        <v>180</v>
      </c>
      <c r="G6" s="123" t="s">
        <v>181</v>
      </c>
      <c r="H6" s="122" t="s">
        <v>182</v>
      </c>
      <c r="I6" s="124"/>
      <c r="J6" s="204" t="s">
        <v>183</v>
      </c>
      <c r="K6" s="38"/>
      <c r="L6" s="161"/>
      <c r="M6" s="161"/>
      <c r="N6" s="161"/>
      <c r="O6" s="161"/>
      <c r="P6" s="161"/>
    </row>
    <row r="7" spans="2:16" ht="21.75" customHeight="1" x14ac:dyDescent="0.25">
      <c r="B7" s="38"/>
      <c r="C7" s="162"/>
      <c r="D7" s="126" t="s">
        <v>184</v>
      </c>
      <c r="E7" s="126" t="s">
        <v>185</v>
      </c>
      <c r="F7" s="126" t="s">
        <v>186</v>
      </c>
      <c r="G7" s="127" t="s">
        <v>187</v>
      </c>
      <c r="H7" s="126" t="s">
        <v>188</v>
      </c>
      <c r="I7" s="128"/>
      <c r="J7" s="205" t="e">
        <v>#REF!</v>
      </c>
      <c r="K7" s="38"/>
      <c r="L7" s="161"/>
      <c r="M7" s="161"/>
      <c r="N7" s="161"/>
      <c r="O7" s="161"/>
      <c r="P7" s="161"/>
    </row>
    <row r="8" spans="2:16" ht="15" customHeight="1" x14ac:dyDescent="0.25">
      <c r="B8" s="163"/>
      <c r="C8" s="43"/>
      <c r="D8" s="43"/>
      <c r="E8" s="43"/>
      <c r="F8" s="43"/>
      <c r="G8" s="164"/>
      <c r="H8" s="43"/>
      <c r="I8" s="165"/>
      <c r="J8" s="166"/>
      <c r="K8" s="163"/>
      <c r="L8" s="163"/>
      <c r="M8" s="163"/>
      <c r="N8" s="163"/>
      <c r="O8" s="163"/>
      <c r="P8" s="163"/>
    </row>
    <row r="9" spans="2:16" ht="15" customHeight="1" x14ac:dyDescent="0.25">
      <c r="B9" s="163"/>
      <c r="C9" s="174" t="s">
        <v>293</v>
      </c>
      <c r="D9" s="175">
        <v>0.76900000000000002</v>
      </c>
      <c r="E9" s="175">
        <v>0.8</v>
      </c>
      <c r="F9" s="175">
        <v>0.68899999999999995</v>
      </c>
      <c r="G9" s="176">
        <v>0.83599999999999997</v>
      </c>
      <c r="H9" s="175" t="s">
        <v>145</v>
      </c>
      <c r="I9" s="175"/>
      <c r="J9" s="176">
        <v>0.83599999999999997</v>
      </c>
      <c r="K9" s="163"/>
      <c r="L9" s="163"/>
      <c r="M9" s="163"/>
      <c r="N9" s="163"/>
      <c r="O9" s="163"/>
      <c r="P9" s="163"/>
    </row>
    <row r="10" spans="2:16" ht="15.75" thickBot="1" x14ac:dyDescent="0.3">
      <c r="B10" s="167" t="s">
        <v>210</v>
      </c>
      <c r="C10" s="168" t="s">
        <v>210</v>
      </c>
      <c r="D10" s="168"/>
      <c r="E10" s="168"/>
      <c r="F10" s="168"/>
      <c r="G10" s="169"/>
      <c r="H10" s="170"/>
      <c r="I10" s="171"/>
      <c r="J10" s="169"/>
      <c r="K10" s="167" t="s">
        <v>210</v>
      </c>
      <c r="L10" s="153"/>
      <c r="M10" s="153"/>
      <c r="N10" s="153"/>
      <c r="O10" s="153"/>
      <c r="P10" s="153"/>
    </row>
    <row r="12" spans="2:16" x14ac:dyDescent="0.25">
      <c r="C12" s="206" t="s">
        <v>289</v>
      </c>
      <c r="D12" s="206"/>
      <c r="E12" s="206"/>
      <c r="F12" s="206"/>
      <c r="G12" s="206"/>
      <c r="H12" s="206"/>
      <c r="I12" s="206"/>
      <c r="J12" s="206"/>
    </row>
    <row r="13" spans="2:16" x14ac:dyDescent="0.25">
      <c r="C13" s="206"/>
      <c r="D13" s="206"/>
      <c r="E13" s="206"/>
      <c r="F13" s="206"/>
      <c r="G13" s="206"/>
      <c r="H13" s="206"/>
      <c r="I13" s="206"/>
      <c r="J13" s="206"/>
    </row>
    <row r="14" spans="2:16" x14ac:dyDescent="0.25">
      <c r="C14" s="172"/>
      <c r="D14" s="172"/>
      <c r="E14" s="172"/>
      <c r="F14" s="172"/>
      <c r="G14" s="172"/>
      <c r="H14" s="172"/>
      <c r="I14" s="172"/>
      <c r="J14" s="172"/>
    </row>
    <row r="15" spans="2:16" x14ac:dyDescent="0.25">
      <c r="C15" s="172"/>
      <c r="D15" s="172"/>
      <c r="E15" s="172"/>
      <c r="F15" s="172"/>
      <c r="G15" s="172"/>
      <c r="H15" s="172"/>
      <c r="I15" s="172"/>
      <c r="J15" s="172"/>
    </row>
    <row r="16" spans="2:16" x14ac:dyDescent="0.25">
      <c r="C16" s="172"/>
      <c r="D16" s="172"/>
      <c r="E16" s="172"/>
      <c r="F16" s="172"/>
      <c r="G16" s="172"/>
      <c r="H16" s="172"/>
      <c r="I16" s="172"/>
      <c r="J16" s="172"/>
    </row>
  </sheetData>
  <mergeCells count="4">
    <mergeCell ref="C2:J2"/>
    <mergeCell ref="C4:J4"/>
    <mergeCell ref="J6:J7"/>
    <mergeCell ref="C12:J1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B1:P37"/>
  <sheetViews>
    <sheetView showGridLines="0" topLeftCell="A6" zoomScale="70" zoomScaleNormal="70" workbookViewId="0">
      <selection activeCell="D9" sqref="D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214</v>
      </c>
      <c r="C2" s="197" t="s">
        <v>215</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216</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293</v>
      </c>
      <c r="D9" s="136">
        <v>0.69899999999999995</v>
      </c>
      <c r="E9" s="136">
        <v>0.69899999999999995</v>
      </c>
      <c r="F9" s="136">
        <v>0.69599999999999995</v>
      </c>
      <c r="G9" s="137">
        <v>0.67200000000000004</v>
      </c>
      <c r="H9" s="136">
        <v>0.65200000000000002</v>
      </c>
      <c r="I9" s="138"/>
      <c r="J9" s="137">
        <v>0.66200000000000003</v>
      </c>
      <c r="K9" s="129"/>
      <c r="L9" s="25"/>
      <c r="M9" s="25"/>
      <c r="N9" s="25"/>
      <c r="O9" s="25"/>
      <c r="P9" s="25"/>
    </row>
    <row r="10" spans="2:16" ht="15" customHeight="1" x14ac:dyDescent="0.25">
      <c r="B10" s="139"/>
      <c r="C10" s="140" t="s">
        <v>189</v>
      </c>
      <c r="D10" s="141">
        <v>0.40400000000000003</v>
      </c>
      <c r="E10" s="141">
        <v>0.41099999999999998</v>
      </c>
      <c r="F10" s="141">
        <v>0.50900000000000001</v>
      </c>
      <c r="G10" s="142">
        <v>0.55400000000000005</v>
      </c>
      <c r="H10" s="141">
        <v>0.504</v>
      </c>
      <c r="I10" s="143"/>
      <c r="J10" s="142">
        <v>0.53</v>
      </c>
      <c r="K10" s="139"/>
      <c r="L10" s="21"/>
      <c r="M10" s="21"/>
      <c r="N10" s="21"/>
      <c r="O10" s="21"/>
      <c r="P10" s="21"/>
    </row>
    <row r="11" spans="2:16" ht="15" customHeight="1" x14ac:dyDescent="0.25">
      <c r="B11" s="139"/>
      <c r="C11" s="140" t="s">
        <v>190</v>
      </c>
      <c r="D11" s="141">
        <v>0.72699999999999998</v>
      </c>
      <c r="E11" s="141">
        <v>0.77100000000000002</v>
      </c>
      <c r="F11" s="141">
        <v>0.68100000000000005</v>
      </c>
      <c r="G11" s="142">
        <v>0.65100000000000002</v>
      </c>
      <c r="H11" s="141">
        <v>0.63300000000000001</v>
      </c>
      <c r="I11" s="143"/>
      <c r="J11" s="142">
        <v>0.64200000000000002</v>
      </c>
      <c r="K11" s="139"/>
      <c r="L11" s="21"/>
      <c r="M11" s="21"/>
      <c r="N11" s="21"/>
      <c r="O11" s="21"/>
      <c r="P11" s="21"/>
    </row>
    <row r="12" spans="2:16" ht="15" customHeight="1" x14ac:dyDescent="0.25">
      <c r="B12" s="139"/>
      <c r="C12" s="140" t="s">
        <v>191</v>
      </c>
      <c r="D12" s="141">
        <v>0.86</v>
      </c>
      <c r="E12" s="141">
        <v>0.8</v>
      </c>
      <c r="F12" s="141">
        <v>0.80300000000000005</v>
      </c>
      <c r="G12" s="142">
        <v>0.77800000000000002</v>
      </c>
      <c r="H12" s="141">
        <v>0.76300000000000001</v>
      </c>
      <c r="I12" s="143"/>
      <c r="J12" s="142">
        <v>0.77</v>
      </c>
      <c r="K12" s="139"/>
      <c r="L12" s="21"/>
      <c r="M12" s="21"/>
      <c r="N12" s="21"/>
      <c r="O12" s="21"/>
      <c r="P12" s="21"/>
    </row>
    <row r="13" spans="2:16" ht="15" customHeight="1" x14ac:dyDescent="0.25">
      <c r="B13" s="139"/>
      <c r="C13" s="140" t="s">
        <v>192</v>
      </c>
      <c r="D13" s="141">
        <v>0.626</v>
      </c>
      <c r="E13" s="141">
        <v>0.70299999999999996</v>
      </c>
      <c r="F13" s="141">
        <v>0.71799999999999997</v>
      </c>
      <c r="G13" s="142">
        <v>0.67</v>
      </c>
      <c r="H13" s="141">
        <v>0.65900000000000003</v>
      </c>
      <c r="I13" s="143"/>
      <c r="J13" s="142">
        <v>0.66500000000000004</v>
      </c>
      <c r="K13" s="139"/>
      <c r="L13" s="21"/>
      <c r="M13" s="21"/>
      <c r="N13" s="21"/>
      <c r="O13" s="21"/>
      <c r="P13" s="21"/>
    </row>
    <row r="14" spans="2:16" ht="15" customHeight="1" x14ac:dyDescent="0.25">
      <c r="B14" s="139"/>
      <c r="C14" s="140" t="s">
        <v>193</v>
      </c>
      <c r="D14" s="141">
        <v>0.69599999999999995</v>
      </c>
      <c r="E14" s="141">
        <v>0.88200000000000001</v>
      </c>
      <c r="F14" s="141">
        <v>0.85699999999999998</v>
      </c>
      <c r="G14" s="142">
        <v>0.78500000000000003</v>
      </c>
      <c r="H14" s="141">
        <v>0.75800000000000001</v>
      </c>
      <c r="I14" s="143"/>
      <c r="J14" s="142">
        <v>0.77100000000000002</v>
      </c>
      <c r="K14" s="139"/>
      <c r="L14" s="21"/>
      <c r="M14" s="21"/>
      <c r="N14" s="21"/>
      <c r="O14" s="21"/>
      <c r="P14" s="21"/>
    </row>
    <row r="15" spans="2:16" ht="15" customHeight="1" x14ac:dyDescent="0.25">
      <c r="B15" s="139"/>
      <c r="C15" s="140" t="s">
        <v>194</v>
      </c>
      <c r="D15" s="141">
        <v>0.67</v>
      </c>
      <c r="E15" s="141">
        <v>0.59399999999999997</v>
      </c>
      <c r="F15" s="141">
        <v>0.64500000000000002</v>
      </c>
      <c r="G15" s="142">
        <v>0.53500000000000003</v>
      </c>
      <c r="H15" s="141">
        <v>0.56100000000000005</v>
      </c>
      <c r="I15" s="143"/>
      <c r="J15" s="142">
        <v>0.54900000000000004</v>
      </c>
      <c r="K15" s="139"/>
      <c r="L15" s="21"/>
      <c r="M15" s="21"/>
      <c r="N15" s="21"/>
      <c r="O15" s="21"/>
      <c r="P15" s="21"/>
    </row>
    <row r="16" spans="2:16" ht="15" customHeight="1" x14ac:dyDescent="0.25">
      <c r="B16" s="139"/>
      <c r="C16" s="140" t="s">
        <v>195</v>
      </c>
      <c r="D16" s="141">
        <v>0.87</v>
      </c>
      <c r="E16" s="141">
        <v>0.95499999999999996</v>
      </c>
      <c r="F16" s="141">
        <v>0.878</v>
      </c>
      <c r="G16" s="142">
        <v>0.79600000000000004</v>
      </c>
      <c r="H16" s="141">
        <v>0.81100000000000005</v>
      </c>
      <c r="I16" s="143"/>
      <c r="J16" s="142">
        <v>0.80300000000000005</v>
      </c>
      <c r="K16" s="139"/>
      <c r="L16" s="21"/>
      <c r="M16" s="21"/>
      <c r="N16" s="21"/>
      <c r="O16" s="21"/>
      <c r="P16" s="21"/>
    </row>
    <row r="17" spans="2:16" ht="15" customHeight="1" x14ac:dyDescent="0.25">
      <c r="B17" s="139"/>
      <c r="C17" s="140" t="s">
        <v>196</v>
      </c>
      <c r="D17" s="141">
        <v>0.68500000000000005</v>
      </c>
      <c r="E17" s="141">
        <v>0.628</v>
      </c>
      <c r="F17" s="141">
        <v>0.64800000000000002</v>
      </c>
      <c r="G17" s="142">
        <v>0.78500000000000003</v>
      </c>
      <c r="H17" s="141">
        <v>0.61599999999999999</v>
      </c>
      <c r="I17" s="143"/>
      <c r="J17" s="142">
        <v>0.69799999999999995</v>
      </c>
      <c r="K17" s="139"/>
      <c r="L17" s="21"/>
      <c r="M17" s="21"/>
      <c r="N17" s="21"/>
      <c r="O17" s="21"/>
      <c r="P17" s="21"/>
    </row>
    <row r="18" spans="2:16" ht="15" customHeight="1" x14ac:dyDescent="0.25">
      <c r="B18" s="139"/>
      <c r="C18" s="140" t="s">
        <v>197</v>
      </c>
      <c r="D18" s="141">
        <v>0.628</v>
      </c>
      <c r="E18" s="141">
        <v>0.64800000000000002</v>
      </c>
      <c r="F18" s="141">
        <v>0.54600000000000004</v>
      </c>
      <c r="G18" s="142">
        <v>0.61599999999999999</v>
      </c>
      <c r="H18" s="141">
        <v>0.61199999999999999</v>
      </c>
      <c r="I18" s="143"/>
      <c r="J18" s="142">
        <v>0.61399999999999999</v>
      </c>
      <c r="K18" s="139"/>
      <c r="L18" s="21"/>
      <c r="M18" s="21"/>
      <c r="N18" s="21"/>
      <c r="O18" s="21"/>
      <c r="P18" s="21"/>
    </row>
    <row r="19" spans="2:16" ht="15" customHeight="1" x14ac:dyDescent="0.25">
      <c r="B19" s="139"/>
      <c r="C19" s="140" t="s">
        <v>198</v>
      </c>
      <c r="D19" s="141">
        <v>0.70499999999999996</v>
      </c>
      <c r="E19" s="141">
        <v>0.64200000000000002</v>
      </c>
      <c r="F19" s="141">
        <v>0.65500000000000003</v>
      </c>
      <c r="G19" s="142">
        <v>0.61099999999999999</v>
      </c>
      <c r="H19" s="141">
        <v>0.61899999999999999</v>
      </c>
      <c r="I19" s="143"/>
      <c r="J19" s="142">
        <v>0.61499999999999999</v>
      </c>
      <c r="K19" s="139"/>
      <c r="L19" s="21"/>
      <c r="M19" s="21"/>
      <c r="N19" s="21"/>
      <c r="O19" s="21"/>
      <c r="P19" s="21"/>
    </row>
    <row r="20" spans="2:16" ht="15" customHeight="1" x14ac:dyDescent="0.25">
      <c r="B20" s="139"/>
      <c r="C20" s="140" t="s">
        <v>199</v>
      </c>
      <c r="D20" s="141">
        <v>0.61799999999999999</v>
      </c>
      <c r="E20" s="141">
        <v>0.55600000000000005</v>
      </c>
      <c r="F20" s="141">
        <v>0.52700000000000002</v>
      </c>
      <c r="G20" s="142">
        <v>0.55000000000000004</v>
      </c>
      <c r="H20" s="141">
        <v>0.49299999999999999</v>
      </c>
      <c r="I20" s="143"/>
      <c r="J20" s="142">
        <v>0.52300000000000002</v>
      </c>
      <c r="K20" s="139"/>
      <c r="L20" s="21"/>
      <c r="M20" s="21"/>
      <c r="N20" s="21"/>
      <c r="O20" s="21"/>
      <c r="P20" s="21"/>
    </row>
    <row r="21" spans="2:16" ht="15" customHeight="1" x14ac:dyDescent="0.25">
      <c r="B21" s="139"/>
      <c r="C21" s="140" t="s">
        <v>291</v>
      </c>
      <c r="D21" s="141" t="s">
        <v>292</v>
      </c>
      <c r="E21" s="141" t="s">
        <v>292</v>
      </c>
      <c r="F21" s="141" t="s">
        <v>292</v>
      </c>
      <c r="G21" s="142" t="s">
        <v>292</v>
      </c>
      <c r="H21" s="141" t="s">
        <v>292</v>
      </c>
      <c r="I21" s="143"/>
      <c r="J21" s="142" t="s">
        <v>292</v>
      </c>
      <c r="K21" s="139"/>
      <c r="L21" s="21"/>
      <c r="M21" s="21"/>
      <c r="N21" s="21"/>
      <c r="O21" s="21"/>
      <c r="P21" s="21"/>
    </row>
    <row r="22" spans="2:16" ht="15" customHeight="1" x14ac:dyDescent="0.25">
      <c r="B22" s="139"/>
      <c r="C22" s="140" t="s">
        <v>201</v>
      </c>
      <c r="D22" s="141">
        <v>0.873</v>
      </c>
      <c r="E22" s="141">
        <v>0.76700000000000002</v>
      </c>
      <c r="F22" s="141">
        <v>0.79900000000000004</v>
      </c>
      <c r="G22" s="142">
        <v>0.79100000000000004</v>
      </c>
      <c r="H22" s="141">
        <v>0.77500000000000002</v>
      </c>
      <c r="I22" s="143"/>
      <c r="J22" s="142">
        <v>0.78300000000000003</v>
      </c>
      <c r="K22" s="139"/>
      <c r="L22" s="21"/>
      <c r="M22" s="21"/>
      <c r="N22" s="21"/>
      <c r="O22" s="21"/>
      <c r="P22" s="21"/>
    </row>
    <row r="23" spans="2:16" ht="15" customHeight="1" x14ac:dyDescent="0.25">
      <c r="B23" s="139"/>
      <c r="C23" s="140" t="s">
        <v>202</v>
      </c>
      <c r="D23" s="141">
        <v>0.46800000000000003</v>
      </c>
      <c r="E23" s="141">
        <v>0.35399999999999998</v>
      </c>
      <c r="F23" s="141">
        <v>0.45300000000000001</v>
      </c>
      <c r="G23" s="142">
        <v>0.35499999999999998</v>
      </c>
      <c r="H23" s="141">
        <v>0.52500000000000002</v>
      </c>
      <c r="I23" s="143"/>
      <c r="J23" s="142">
        <v>0.45</v>
      </c>
      <c r="K23" s="139"/>
      <c r="L23" s="21"/>
      <c r="M23" s="21"/>
      <c r="N23" s="21"/>
      <c r="O23" s="21"/>
      <c r="P23" s="21"/>
    </row>
    <row r="24" spans="2:16" ht="15" customHeight="1" x14ac:dyDescent="0.25">
      <c r="B24" s="139"/>
      <c r="C24" s="140" t="s">
        <v>203</v>
      </c>
      <c r="D24" s="141">
        <v>0.79800000000000004</v>
      </c>
      <c r="E24" s="141">
        <v>0.77600000000000002</v>
      </c>
      <c r="F24" s="141">
        <v>0.81200000000000006</v>
      </c>
      <c r="G24" s="142">
        <v>0.69699999999999995</v>
      </c>
      <c r="H24" s="141">
        <v>0.65300000000000002</v>
      </c>
      <c r="I24" s="143"/>
      <c r="J24" s="142">
        <v>0.67500000000000004</v>
      </c>
      <c r="K24" s="139"/>
      <c r="L24" s="21"/>
      <c r="M24" s="21"/>
      <c r="N24" s="21"/>
      <c r="O24" s="21"/>
      <c r="P24" s="21"/>
    </row>
    <row r="25" spans="2:16" ht="15" customHeight="1" x14ac:dyDescent="0.25">
      <c r="B25" s="139"/>
      <c r="C25" s="140" t="s">
        <v>204</v>
      </c>
      <c r="D25" s="141">
        <v>0.67500000000000004</v>
      </c>
      <c r="E25" s="141">
        <v>0.625</v>
      </c>
      <c r="F25" s="141">
        <v>0.66600000000000004</v>
      </c>
      <c r="G25" s="142">
        <v>0.58699999999999997</v>
      </c>
      <c r="H25" s="141">
        <v>0.54300000000000004</v>
      </c>
      <c r="I25" s="143"/>
      <c r="J25" s="142">
        <v>0.56499999999999995</v>
      </c>
      <c r="K25" s="139"/>
      <c r="L25" s="21"/>
      <c r="M25" s="21"/>
      <c r="N25" s="21"/>
      <c r="O25" s="21"/>
      <c r="P25" s="21"/>
    </row>
    <row r="26" spans="2:16" ht="15" customHeight="1" x14ac:dyDescent="0.25">
      <c r="B26" s="139"/>
      <c r="C26" s="140" t="s">
        <v>205</v>
      </c>
      <c r="D26" s="141">
        <v>0.57399999999999995</v>
      </c>
      <c r="E26" s="141">
        <v>0.73899999999999999</v>
      </c>
      <c r="F26" s="141">
        <v>0.69899999999999995</v>
      </c>
      <c r="G26" s="142">
        <v>0.71599999999999997</v>
      </c>
      <c r="H26" s="141">
        <v>0.71899999999999997</v>
      </c>
      <c r="I26" s="143"/>
      <c r="J26" s="142">
        <v>0.71799999999999997</v>
      </c>
      <c r="K26" s="139"/>
      <c r="L26" s="21"/>
      <c r="M26" s="21"/>
      <c r="N26" s="21"/>
      <c r="O26" s="21"/>
      <c r="P26" s="21"/>
    </row>
    <row r="27" spans="2:16" ht="15" customHeight="1" x14ac:dyDescent="0.25">
      <c r="B27" s="139"/>
      <c r="C27" s="140" t="s">
        <v>206</v>
      </c>
      <c r="D27" s="141">
        <v>0.61899999999999999</v>
      </c>
      <c r="E27" s="141">
        <v>0.55600000000000005</v>
      </c>
      <c r="F27" s="141">
        <v>0.61499999999999999</v>
      </c>
      <c r="G27" s="142">
        <v>0.61899999999999999</v>
      </c>
      <c r="H27" s="141">
        <v>0.56200000000000006</v>
      </c>
      <c r="I27" s="143"/>
      <c r="J27" s="142">
        <v>0.59099999999999997</v>
      </c>
      <c r="K27" s="139"/>
      <c r="L27" s="21"/>
      <c r="M27" s="21"/>
      <c r="N27" s="21"/>
      <c r="O27" s="21"/>
      <c r="P27" s="21"/>
    </row>
    <row r="28" spans="2:16" ht="15" customHeight="1" x14ac:dyDescent="0.25">
      <c r="B28" s="139"/>
      <c r="C28" s="140" t="s">
        <v>207</v>
      </c>
      <c r="D28" s="141">
        <v>0.82299999999999995</v>
      </c>
      <c r="E28" s="141">
        <v>0.81799999999999995</v>
      </c>
      <c r="F28" s="141">
        <v>0.76200000000000001</v>
      </c>
      <c r="G28" s="142">
        <v>0.69599999999999995</v>
      </c>
      <c r="H28" s="141">
        <v>0.64900000000000002</v>
      </c>
      <c r="I28" s="143"/>
      <c r="J28" s="142">
        <v>0.66900000000000004</v>
      </c>
      <c r="K28" s="139"/>
      <c r="L28" s="21"/>
      <c r="M28" s="21"/>
      <c r="N28" s="21"/>
      <c r="O28" s="21"/>
      <c r="P28" s="21"/>
    </row>
    <row r="29" spans="2:16" ht="15" customHeight="1" x14ac:dyDescent="0.25">
      <c r="B29" s="139"/>
      <c r="C29" s="140" t="s">
        <v>208</v>
      </c>
      <c r="D29" s="141">
        <v>0.72899999999999998</v>
      </c>
      <c r="E29" s="141">
        <v>0.61</v>
      </c>
      <c r="F29" s="141">
        <v>0.63700000000000001</v>
      </c>
      <c r="G29" s="142">
        <v>0.58099999999999996</v>
      </c>
      <c r="H29" s="141">
        <v>0.58099999999999996</v>
      </c>
      <c r="I29" s="143"/>
      <c r="J29" s="142">
        <v>0.58099999999999996</v>
      </c>
      <c r="K29" s="139"/>
      <c r="L29" s="21"/>
      <c r="M29" s="21"/>
      <c r="N29" s="21"/>
      <c r="O29" s="21"/>
      <c r="P29" s="21"/>
    </row>
    <row r="30" spans="2:16" ht="15" customHeight="1" x14ac:dyDescent="0.25">
      <c r="B30" s="139"/>
      <c r="C30" s="140" t="s">
        <v>209</v>
      </c>
      <c r="D30" s="141">
        <v>0.74099999999999999</v>
      </c>
      <c r="E30" s="141">
        <v>0.66600000000000004</v>
      </c>
      <c r="F30" s="141">
        <v>0.66400000000000003</v>
      </c>
      <c r="G30" s="142">
        <v>0.64800000000000002</v>
      </c>
      <c r="H30" s="141">
        <v>0.63200000000000001</v>
      </c>
      <c r="I30" s="143"/>
      <c r="J30" s="141">
        <v>0.64</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206" t="s">
        <v>290</v>
      </c>
      <c r="D33" s="206"/>
      <c r="E33" s="206"/>
      <c r="F33" s="206"/>
      <c r="G33" s="206"/>
      <c r="H33" s="206"/>
      <c r="I33" s="206"/>
      <c r="J33" s="206"/>
    </row>
    <row r="34" spans="3:10" x14ac:dyDescent="0.25">
      <c r="C34" s="206"/>
      <c r="D34" s="206"/>
      <c r="E34" s="206"/>
      <c r="F34" s="206"/>
      <c r="G34" s="206"/>
      <c r="H34" s="206"/>
      <c r="I34" s="206"/>
      <c r="J34" s="206"/>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4">
    <mergeCell ref="C2:J2"/>
    <mergeCell ref="C4:J4"/>
    <mergeCell ref="J6:J7"/>
    <mergeCell ref="C33:J3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4"/>
  </sheetPr>
  <dimension ref="B1:J35"/>
  <sheetViews>
    <sheetView showGridLines="0" topLeftCell="A7" zoomScale="70" zoomScaleNormal="70" workbookViewId="0">
      <selection activeCell="D9" sqref="D9:D30"/>
    </sheetView>
  </sheetViews>
  <sheetFormatPr defaultRowHeight="15" x14ac:dyDescent="0.25"/>
  <cols>
    <col min="1" max="1" width="3.28515625" customWidth="1"/>
    <col min="2" max="2" width="16.7109375" bestFit="1" customWidth="1"/>
    <col min="3" max="3" width="70.140625" style="151" bestFit="1" customWidth="1"/>
    <col min="4" max="4" width="11.85546875" customWidth="1"/>
    <col min="5" max="5" width="15.140625" customWidth="1"/>
  </cols>
  <sheetData>
    <row r="1" spans="2:10" ht="16.5" customHeight="1" x14ac:dyDescent="0.25">
      <c r="B1" s="5"/>
      <c r="C1" s="6"/>
      <c r="D1" s="5"/>
      <c r="E1" s="5"/>
      <c r="F1" s="5"/>
      <c r="G1" s="5"/>
      <c r="H1" s="5"/>
      <c r="I1" s="5"/>
      <c r="J1" s="5"/>
    </row>
    <row r="2" spans="2:10" ht="31.5" customHeight="1" x14ac:dyDescent="0.25">
      <c r="B2" s="115" t="s">
        <v>218</v>
      </c>
      <c r="C2" s="197" t="s">
        <v>219</v>
      </c>
      <c r="D2" s="197"/>
      <c r="E2" s="72"/>
      <c r="F2" s="72"/>
      <c r="G2" s="22"/>
      <c r="H2" s="22"/>
      <c r="I2" s="22"/>
      <c r="J2" s="22"/>
    </row>
    <row r="3" spans="2:10" ht="15.75" x14ac:dyDescent="0.25">
      <c r="B3" s="115"/>
      <c r="C3" s="114"/>
      <c r="D3" s="114"/>
      <c r="E3" s="72"/>
      <c r="F3" s="72"/>
      <c r="G3" s="22"/>
      <c r="H3" s="22"/>
      <c r="I3" s="22"/>
      <c r="J3" s="22"/>
    </row>
    <row r="4" spans="2:10" ht="15.75" x14ac:dyDescent="0.25">
      <c r="B4" s="115"/>
      <c r="C4" s="207" t="s">
        <v>216</v>
      </c>
      <c r="D4" s="207"/>
      <c r="E4" s="72"/>
      <c r="F4" s="72"/>
      <c r="G4" s="22"/>
      <c r="H4" s="22"/>
      <c r="I4" s="22"/>
      <c r="J4" s="22"/>
    </row>
    <row r="5" spans="2:10" ht="16.5" customHeight="1" thickBot="1" x14ac:dyDescent="0.3">
      <c r="B5" s="5"/>
      <c r="C5" s="116"/>
      <c r="D5" s="118"/>
      <c r="E5" s="118"/>
      <c r="F5" s="118"/>
      <c r="G5" s="118"/>
      <c r="H5" s="118"/>
      <c r="I5" s="118"/>
      <c r="J5" s="119"/>
    </row>
    <row r="6" spans="2:10" ht="21.75" customHeight="1" x14ac:dyDescent="0.25">
      <c r="B6" s="120"/>
      <c r="C6" s="121"/>
      <c r="D6" s="200" t="s">
        <v>183</v>
      </c>
      <c r="E6" s="120"/>
      <c r="F6" s="24"/>
      <c r="G6" s="24"/>
      <c r="H6" s="24"/>
      <c r="I6" s="24"/>
      <c r="J6" s="24"/>
    </row>
    <row r="7" spans="2:10" ht="21.75" customHeight="1" x14ac:dyDescent="0.25">
      <c r="B7" s="120"/>
      <c r="C7" s="125"/>
      <c r="D7" s="201" t="e">
        <v>#REF!</v>
      </c>
      <c r="E7" s="120"/>
      <c r="F7" s="24"/>
      <c r="G7" s="24"/>
      <c r="H7" s="24"/>
      <c r="I7" s="24"/>
      <c r="J7" s="24"/>
    </row>
    <row r="8" spans="2:10" ht="9.75" customHeight="1" x14ac:dyDescent="0.25">
      <c r="B8" s="129"/>
      <c r="C8" s="130"/>
      <c r="D8" s="134"/>
      <c r="E8" s="129"/>
      <c r="F8" s="25"/>
      <c r="G8" s="25"/>
      <c r="H8" s="25"/>
      <c r="I8" s="25"/>
      <c r="J8" s="25"/>
    </row>
    <row r="9" spans="2:10" ht="22.5" customHeight="1" x14ac:dyDescent="0.25">
      <c r="B9" s="129"/>
      <c r="C9" s="135" t="s">
        <v>19</v>
      </c>
      <c r="D9" s="137">
        <v>0.80600000000000005</v>
      </c>
      <c r="E9" s="129"/>
      <c r="F9" s="25"/>
      <c r="G9" s="25"/>
      <c r="H9" s="25"/>
      <c r="I9" s="25"/>
      <c r="J9" s="25"/>
    </row>
    <row r="10" spans="2:10" ht="15" customHeight="1" x14ac:dyDescent="0.25">
      <c r="B10" s="139"/>
      <c r="C10" s="140" t="s">
        <v>189</v>
      </c>
      <c r="D10" s="142">
        <v>0.68799999999999994</v>
      </c>
      <c r="E10" s="139"/>
      <c r="F10" s="21"/>
      <c r="G10" s="21"/>
      <c r="H10" s="21"/>
      <c r="I10" s="21"/>
      <c r="J10" s="21"/>
    </row>
    <row r="11" spans="2:10" ht="15" customHeight="1" x14ac:dyDescent="0.25">
      <c r="B11" s="139"/>
      <c r="C11" s="140" t="s">
        <v>190</v>
      </c>
      <c r="D11" s="142">
        <v>0.81299999999999994</v>
      </c>
      <c r="E11" s="139"/>
      <c r="F11" s="21"/>
      <c r="G11" s="21"/>
      <c r="H11" s="21"/>
      <c r="I11" s="21"/>
      <c r="J11" s="21"/>
    </row>
    <row r="12" spans="2:10" ht="15" customHeight="1" x14ac:dyDescent="0.25">
      <c r="B12" s="139"/>
      <c r="C12" s="140" t="s">
        <v>191</v>
      </c>
      <c r="D12" s="142">
        <v>0.81299999999999994</v>
      </c>
      <c r="E12" s="139"/>
      <c r="F12" s="21"/>
      <c r="G12" s="21"/>
      <c r="H12" s="21"/>
      <c r="I12" s="21"/>
      <c r="J12" s="21"/>
    </row>
    <row r="13" spans="2:10" ht="15" customHeight="1" x14ac:dyDescent="0.25">
      <c r="B13" s="139"/>
      <c r="C13" s="140" t="s">
        <v>192</v>
      </c>
      <c r="D13" s="142">
        <v>1</v>
      </c>
      <c r="E13" s="139"/>
      <c r="F13" s="21"/>
      <c r="G13" s="21"/>
      <c r="H13" s="21"/>
      <c r="I13" s="21"/>
      <c r="J13" s="21"/>
    </row>
    <row r="14" spans="2:10" ht="15" customHeight="1" x14ac:dyDescent="0.25">
      <c r="B14" s="139"/>
      <c r="C14" s="140" t="s">
        <v>193</v>
      </c>
      <c r="D14" s="142">
        <v>0.8</v>
      </c>
      <c r="E14" s="139"/>
      <c r="F14" s="21"/>
      <c r="G14" s="21"/>
      <c r="H14" s="21"/>
      <c r="I14" s="21"/>
      <c r="J14" s="21"/>
    </row>
    <row r="15" spans="2:10" ht="15" customHeight="1" x14ac:dyDescent="0.25">
      <c r="B15" s="139"/>
      <c r="C15" s="140" t="s">
        <v>194</v>
      </c>
      <c r="D15" s="142">
        <v>0.875</v>
      </c>
      <c r="E15" s="139"/>
      <c r="F15" s="21"/>
      <c r="G15" s="21"/>
      <c r="H15" s="21"/>
      <c r="I15" s="21"/>
      <c r="J15" s="21"/>
    </row>
    <row r="16" spans="2:10" ht="15" customHeight="1" x14ac:dyDescent="0.25">
      <c r="B16" s="139"/>
      <c r="C16" s="140" t="s">
        <v>195</v>
      </c>
      <c r="D16" s="142">
        <v>0.93799999999999994</v>
      </c>
      <c r="E16" s="139"/>
      <c r="F16" s="21"/>
      <c r="G16" s="21"/>
      <c r="H16" s="21"/>
      <c r="I16" s="21"/>
      <c r="J16" s="21"/>
    </row>
    <row r="17" spans="2:10" ht="15" customHeight="1" x14ac:dyDescent="0.25">
      <c r="B17" s="139"/>
      <c r="C17" s="140" t="s">
        <v>196</v>
      </c>
      <c r="D17" s="142">
        <v>0.625</v>
      </c>
      <c r="E17" s="139"/>
      <c r="F17" s="21"/>
      <c r="G17" s="21"/>
      <c r="H17" s="21"/>
      <c r="I17" s="21"/>
      <c r="J17" s="21"/>
    </row>
    <row r="18" spans="2:10" ht="15" customHeight="1" x14ac:dyDescent="0.25">
      <c r="B18" s="139"/>
      <c r="C18" s="140" t="s">
        <v>197</v>
      </c>
      <c r="D18" s="142">
        <v>0.93799999999999994</v>
      </c>
      <c r="E18" s="139"/>
      <c r="F18" s="21"/>
      <c r="G18" s="21"/>
      <c r="H18" s="21"/>
      <c r="I18" s="21"/>
      <c r="J18" s="21"/>
    </row>
    <row r="19" spans="2:10" ht="15" customHeight="1" x14ac:dyDescent="0.25">
      <c r="B19" s="139"/>
      <c r="C19" s="140" t="s">
        <v>198</v>
      </c>
      <c r="D19" s="142">
        <v>0.81299999999999994</v>
      </c>
      <c r="E19" s="139"/>
      <c r="F19" s="21"/>
      <c r="G19" s="21"/>
      <c r="H19" s="21"/>
      <c r="I19" s="21"/>
      <c r="J19" s="21"/>
    </row>
    <row r="20" spans="2:10" ht="15" customHeight="1" x14ac:dyDescent="0.25">
      <c r="B20" s="139"/>
      <c r="C20" s="140" t="s">
        <v>199</v>
      </c>
      <c r="D20" s="142">
        <v>0.81299999999999994</v>
      </c>
      <c r="E20" s="139"/>
      <c r="F20" s="21"/>
      <c r="G20" s="21"/>
      <c r="H20" s="21"/>
      <c r="I20" s="21"/>
      <c r="J20" s="21"/>
    </row>
    <row r="21" spans="2:10" ht="15" customHeight="1" x14ac:dyDescent="0.25">
      <c r="B21" s="139"/>
      <c r="C21" s="140" t="s">
        <v>200</v>
      </c>
      <c r="D21" s="142">
        <v>0.68799999999999994</v>
      </c>
      <c r="E21" s="139"/>
      <c r="F21" s="21"/>
      <c r="G21" s="21"/>
      <c r="H21" s="21"/>
      <c r="I21" s="21"/>
      <c r="J21" s="21"/>
    </row>
    <row r="22" spans="2:10" ht="15" customHeight="1" x14ac:dyDescent="0.25">
      <c r="B22" s="139"/>
      <c r="C22" s="140" t="s">
        <v>201</v>
      </c>
      <c r="D22" s="142">
        <v>0.75</v>
      </c>
      <c r="E22" s="139"/>
      <c r="F22" s="21"/>
      <c r="G22" s="21"/>
      <c r="H22" s="21"/>
      <c r="I22" s="21"/>
      <c r="J22" s="21"/>
    </row>
    <row r="23" spans="2:10" ht="15" customHeight="1" x14ac:dyDescent="0.25">
      <c r="B23" s="139"/>
      <c r="C23" s="140" t="s">
        <v>202</v>
      </c>
      <c r="D23" s="142">
        <v>0.68799999999999994</v>
      </c>
      <c r="E23" s="139"/>
      <c r="F23" s="21"/>
      <c r="G23" s="21"/>
      <c r="H23" s="21"/>
      <c r="I23" s="21"/>
      <c r="J23" s="21"/>
    </row>
    <row r="24" spans="2:10" ht="15" customHeight="1" x14ac:dyDescent="0.25">
      <c r="B24" s="139"/>
      <c r="C24" s="140" t="s">
        <v>203</v>
      </c>
      <c r="D24" s="142">
        <v>1</v>
      </c>
      <c r="E24" s="139"/>
      <c r="F24" s="21"/>
      <c r="G24" s="21"/>
      <c r="H24" s="21"/>
      <c r="I24" s="21"/>
      <c r="J24" s="21"/>
    </row>
    <row r="25" spans="2:10" ht="15" customHeight="1" x14ac:dyDescent="0.25">
      <c r="B25" s="139"/>
      <c r="C25" s="140" t="s">
        <v>204</v>
      </c>
      <c r="D25" s="142">
        <v>0.625</v>
      </c>
      <c r="E25" s="139"/>
      <c r="F25" s="21"/>
      <c r="G25" s="21"/>
      <c r="H25" s="21"/>
      <c r="I25" s="21"/>
      <c r="J25" s="21"/>
    </row>
    <row r="26" spans="2:10" ht="15" customHeight="1" x14ac:dyDescent="0.25">
      <c r="B26" s="139"/>
      <c r="C26" s="140" t="s">
        <v>205</v>
      </c>
      <c r="D26" s="142">
        <v>0.81299999999999994</v>
      </c>
      <c r="E26" s="139"/>
      <c r="F26" s="21"/>
      <c r="G26" s="21"/>
      <c r="H26" s="21"/>
      <c r="I26" s="21"/>
      <c r="J26" s="21"/>
    </row>
    <row r="27" spans="2:10" ht="15" customHeight="1" x14ac:dyDescent="0.25">
      <c r="B27" s="139"/>
      <c r="C27" s="140" t="s">
        <v>206</v>
      </c>
      <c r="D27" s="142">
        <v>0.93799999999999994</v>
      </c>
      <c r="E27" s="139"/>
      <c r="F27" s="21"/>
      <c r="G27" s="21"/>
      <c r="H27" s="21"/>
      <c r="I27" s="21"/>
      <c r="J27" s="21"/>
    </row>
    <row r="28" spans="2:10" ht="15" customHeight="1" x14ac:dyDescent="0.25">
      <c r="B28" s="139"/>
      <c r="C28" s="140" t="s">
        <v>207</v>
      </c>
      <c r="D28" s="142">
        <v>0.68799999999999994</v>
      </c>
      <c r="E28" s="139"/>
      <c r="F28" s="21"/>
      <c r="G28" s="21"/>
      <c r="H28" s="21"/>
      <c r="I28" s="21"/>
      <c r="J28" s="21"/>
    </row>
    <row r="29" spans="2:10" ht="15" customHeight="1" x14ac:dyDescent="0.25">
      <c r="B29" s="139"/>
      <c r="C29" s="140" t="s">
        <v>208</v>
      </c>
      <c r="D29" s="142">
        <v>0.625</v>
      </c>
      <c r="E29" s="139"/>
      <c r="F29" s="21"/>
      <c r="G29" s="21"/>
      <c r="H29" s="21"/>
      <c r="I29" s="21"/>
      <c r="J29" s="21"/>
    </row>
    <row r="30" spans="2:10" ht="15" customHeight="1" x14ac:dyDescent="0.25">
      <c r="B30" s="139"/>
      <c r="C30" s="152" t="s">
        <v>209</v>
      </c>
      <c r="D30" s="141">
        <v>1</v>
      </c>
      <c r="E30" s="139"/>
      <c r="F30" s="21"/>
      <c r="G30" s="21"/>
      <c r="H30" s="21"/>
      <c r="I30" s="21"/>
      <c r="J30" s="21"/>
    </row>
    <row r="31" spans="2:10" ht="9.75" customHeight="1" thickBot="1" x14ac:dyDescent="0.3">
      <c r="B31" s="144" t="s">
        <v>210</v>
      </c>
      <c r="C31" s="145" t="s">
        <v>210</v>
      </c>
      <c r="D31" s="149"/>
      <c r="E31" s="144" t="s">
        <v>210</v>
      </c>
      <c r="F31" s="5"/>
      <c r="G31" s="5"/>
      <c r="H31" s="5"/>
      <c r="I31" s="5"/>
      <c r="J31" s="5"/>
    </row>
    <row r="33" spans="3:4" ht="15" customHeight="1" x14ac:dyDescent="0.25">
      <c r="C33" s="206" t="s">
        <v>217</v>
      </c>
      <c r="D33" s="206"/>
    </row>
    <row r="34" spans="3:4" x14ac:dyDescent="0.25">
      <c r="C34" s="206"/>
      <c r="D34" s="206"/>
    </row>
    <row r="35" spans="3:4" x14ac:dyDescent="0.25">
      <c r="C35" s="206"/>
      <c r="D35" s="206"/>
    </row>
  </sheetData>
  <mergeCells count="4">
    <mergeCell ref="C2:D2"/>
    <mergeCell ref="C4:D4"/>
    <mergeCell ref="D6:D7"/>
    <mergeCell ref="C33:D3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sheetPr>
  <dimension ref="B1:P37"/>
  <sheetViews>
    <sheetView showGridLines="0" topLeftCell="A7" zoomScale="70" zoomScaleNormal="70" workbookViewId="0">
      <selection activeCell="D9" sqref="D9:J30"/>
    </sheetView>
  </sheetViews>
  <sheetFormatPr defaultRowHeight="15" x14ac:dyDescent="0.25"/>
  <cols>
    <col min="1" max="1" width="3.28515625" customWidth="1"/>
    <col min="2" max="2" width="16.7109375" bestFit="1" customWidth="1"/>
    <col min="3" max="3" width="70.140625" style="151" bestFit="1" customWidth="1"/>
    <col min="4" max="7" width="13.140625" style="151" customWidth="1"/>
    <col min="8" max="8" width="13.140625" customWidth="1"/>
    <col min="9" max="9" width="2.42578125" customWidth="1"/>
    <col min="10" max="10" width="11.85546875" customWidth="1"/>
    <col min="11" max="11" width="2.7109375" bestFit="1" customWidth="1"/>
  </cols>
  <sheetData>
    <row r="1" spans="2:16" ht="16.5" customHeight="1" x14ac:dyDescent="0.25">
      <c r="B1" s="5"/>
      <c r="C1" s="6"/>
      <c r="D1" s="6"/>
      <c r="E1" s="6"/>
      <c r="F1" s="6"/>
      <c r="G1" s="6"/>
      <c r="H1" s="5"/>
      <c r="I1" s="5"/>
      <c r="J1" s="5"/>
      <c r="K1" s="5"/>
      <c r="L1" s="5"/>
      <c r="M1" s="5"/>
      <c r="N1" s="5"/>
      <c r="O1" s="5"/>
      <c r="P1" s="5"/>
    </row>
    <row r="2" spans="2:16" ht="31.5" customHeight="1" x14ac:dyDescent="0.25">
      <c r="B2" s="115" t="s">
        <v>220</v>
      </c>
      <c r="C2" s="197" t="s">
        <v>221</v>
      </c>
      <c r="D2" s="197"/>
      <c r="E2" s="197"/>
      <c r="F2" s="197"/>
      <c r="G2" s="197"/>
      <c r="H2" s="197"/>
      <c r="I2" s="197"/>
      <c r="J2" s="197"/>
      <c r="K2" s="72"/>
      <c r="L2" s="72"/>
      <c r="M2" s="22"/>
      <c r="N2" s="22"/>
      <c r="O2" s="22"/>
      <c r="P2" s="22"/>
    </row>
    <row r="3" spans="2:16" ht="15.75" x14ac:dyDescent="0.25">
      <c r="B3" s="115"/>
      <c r="C3" s="114"/>
      <c r="D3" s="114"/>
      <c r="E3" s="114"/>
      <c r="F3" s="114"/>
      <c r="G3" s="114"/>
      <c r="H3" s="114"/>
      <c r="I3" s="114"/>
      <c r="J3" s="114"/>
      <c r="K3" s="72"/>
      <c r="L3" s="72"/>
      <c r="M3" s="22"/>
      <c r="N3" s="22"/>
      <c r="O3" s="22"/>
      <c r="P3" s="22"/>
    </row>
    <row r="4" spans="2:16" ht="15.75" x14ac:dyDescent="0.25">
      <c r="B4" s="115"/>
      <c r="C4" s="199" t="s">
        <v>222</v>
      </c>
      <c r="D4" s="199"/>
      <c r="E4" s="199"/>
      <c r="F4" s="199"/>
      <c r="G4" s="199"/>
      <c r="H4" s="199"/>
      <c r="I4" s="199"/>
      <c r="J4" s="199"/>
      <c r="K4" s="72"/>
      <c r="L4" s="72"/>
      <c r="M4" s="22"/>
      <c r="N4" s="22"/>
      <c r="O4" s="22"/>
      <c r="P4" s="22"/>
    </row>
    <row r="5" spans="2:16" ht="16.5" customHeight="1" thickBot="1" x14ac:dyDescent="0.3">
      <c r="B5" s="5"/>
      <c r="C5" s="116"/>
      <c r="D5" s="116"/>
      <c r="E5" s="116"/>
      <c r="F5" s="116"/>
      <c r="G5" s="116"/>
      <c r="H5" s="117"/>
      <c r="I5" s="117"/>
      <c r="J5" s="118"/>
      <c r="K5" s="118"/>
      <c r="L5" s="118"/>
      <c r="M5" s="118"/>
      <c r="N5" s="118"/>
      <c r="O5" s="118"/>
      <c r="P5" s="119"/>
    </row>
    <row r="6" spans="2:16" ht="21.75" customHeight="1" x14ac:dyDescent="0.25">
      <c r="B6" s="120"/>
      <c r="C6" s="121"/>
      <c r="D6" s="122" t="s">
        <v>24</v>
      </c>
      <c r="E6" s="122" t="s">
        <v>25</v>
      </c>
      <c r="F6" s="122" t="s">
        <v>180</v>
      </c>
      <c r="G6" s="123" t="s">
        <v>181</v>
      </c>
      <c r="H6" s="122" t="s">
        <v>182</v>
      </c>
      <c r="I6" s="124"/>
      <c r="J6" s="200" t="s">
        <v>183</v>
      </c>
      <c r="K6" s="120"/>
      <c r="L6" s="24"/>
      <c r="M6" s="24"/>
      <c r="N6" s="24"/>
      <c r="O6" s="24"/>
      <c r="P6" s="24"/>
    </row>
    <row r="7" spans="2:16" ht="21.75" customHeight="1" x14ac:dyDescent="0.25">
      <c r="B7" s="120"/>
      <c r="C7" s="125"/>
      <c r="D7" s="126" t="s">
        <v>184</v>
      </c>
      <c r="E7" s="126" t="s">
        <v>185</v>
      </c>
      <c r="F7" s="126" t="s">
        <v>186</v>
      </c>
      <c r="G7" s="127" t="s">
        <v>187</v>
      </c>
      <c r="H7" s="126" t="s">
        <v>188</v>
      </c>
      <c r="I7" s="128"/>
      <c r="J7" s="201" t="e">
        <v>#REF!</v>
      </c>
      <c r="K7" s="120"/>
      <c r="L7" s="24"/>
      <c r="M7" s="24"/>
      <c r="N7" s="24"/>
      <c r="O7" s="24"/>
      <c r="P7" s="24"/>
    </row>
    <row r="8" spans="2:16" ht="9.75" customHeight="1" x14ac:dyDescent="0.25">
      <c r="B8" s="129"/>
      <c r="C8" s="130"/>
      <c r="D8" s="131"/>
      <c r="E8" s="131"/>
      <c r="F8" s="130"/>
      <c r="G8" s="132"/>
      <c r="H8" s="131"/>
      <c r="I8" s="133"/>
      <c r="J8" s="134"/>
      <c r="K8" s="129"/>
      <c r="L8" s="25"/>
      <c r="M8" s="25"/>
      <c r="N8" s="25"/>
      <c r="O8" s="25"/>
      <c r="P8" s="25"/>
    </row>
    <row r="9" spans="2:16" ht="22.5" customHeight="1" x14ac:dyDescent="0.25">
      <c r="B9" s="129"/>
      <c r="C9" s="135" t="s">
        <v>19</v>
      </c>
      <c r="D9" s="136">
        <v>0.78400000000000003</v>
      </c>
      <c r="E9" s="136">
        <v>0.78300000000000003</v>
      </c>
      <c r="F9" s="136">
        <v>0.82499999999999996</v>
      </c>
      <c r="G9" s="137">
        <v>0.86599999999999999</v>
      </c>
      <c r="H9" s="136">
        <v>0.89800000000000002</v>
      </c>
      <c r="I9" s="138"/>
      <c r="J9" s="137">
        <v>0.88200000000000001</v>
      </c>
      <c r="K9" s="129"/>
      <c r="L9" s="25"/>
      <c r="M9" s="25"/>
      <c r="N9" s="25"/>
      <c r="O9" s="25"/>
      <c r="P9" s="25"/>
    </row>
    <row r="10" spans="2:16" ht="15" customHeight="1" x14ac:dyDescent="0.25">
      <c r="B10" s="139"/>
      <c r="C10" s="140" t="s">
        <v>189</v>
      </c>
      <c r="D10" s="141">
        <v>0.54500000000000004</v>
      </c>
      <c r="E10" s="141">
        <v>0.55600000000000005</v>
      </c>
      <c r="F10" s="141">
        <v>0.71499999999999997</v>
      </c>
      <c r="G10" s="142">
        <v>0.82499999999999996</v>
      </c>
      <c r="H10" s="141">
        <v>0.93500000000000005</v>
      </c>
      <c r="I10" s="143"/>
      <c r="J10" s="142">
        <v>0.875</v>
      </c>
      <c r="K10" s="139"/>
      <c r="L10" s="21"/>
      <c r="M10" s="21"/>
      <c r="N10" s="21"/>
      <c r="O10" s="21"/>
      <c r="P10" s="21"/>
    </row>
    <row r="11" spans="2:16" ht="15" customHeight="1" x14ac:dyDescent="0.25">
      <c r="B11" s="139"/>
      <c r="C11" s="140" t="s">
        <v>190</v>
      </c>
      <c r="D11" s="141">
        <v>0.75600000000000001</v>
      </c>
      <c r="E11" s="141">
        <v>0.73399999999999999</v>
      </c>
      <c r="F11" s="141">
        <v>0.67500000000000004</v>
      </c>
      <c r="G11" s="142">
        <v>0.69499999999999995</v>
      </c>
      <c r="H11" s="141">
        <v>0.76300000000000001</v>
      </c>
      <c r="I11" s="143"/>
      <c r="J11" s="142">
        <v>0.72899999999999998</v>
      </c>
      <c r="K11" s="139"/>
      <c r="L11" s="21"/>
      <c r="M11" s="21"/>
      <c r="N11" s="21"/>
      <c r="O11" s="21"/>
      <c r="P11" s="21"/>
    </row>
    <row r="12" spans="2:16" ht="15" customHeight="1" x14ac:dyDescent="0.25">
      <c r="B12" s="139"/>
      <c r="C12" s="140" t="s">
        <v>191</v>
      </c>
      <c r="D12" s="141">
        <v>0.93200000000000005</v>
      </c>
      <c r="E12" s="141">
        <v>0.79</v>
      </c>
      <c r="F12" s="141">
        <v>0.76100000000000001</v>
      </c>
      <c r="G12" s="142">
        <v>0.88500000000000001</v>
      </c>
      <c r="H12" s="141">
        <v>0.91</v>
      </c>
      <c r="I12" s="143"/>
      <c r="J12" s="142">
        <v>0.89700000000000002</v>
      </c>
      <c r="K12" s="139"/>
      <c r="L12" s="21"/>
      <c r="M12" s="21"/>
      <c r="N12" s="21"/>
      <c r="O12" s="21"/>
      <c r="P12" s="21"/>
    </row>
    <row r="13" spans="2:16" ht="15" customHeight="1" x14ac:dyDescent="0.25">
      <c r="B13" s="139"/>
      <c r="C13" s="140" t="s">
        <v>192</v>
      </c>
      <c r="D13" s="141">
        <v>0.80900000000000005</v>
      </c>
      <c r="E13" s="141">
        <v>0.877</v>
      </c>
      <c r="F13" s="141">
        <v>0.91600000000000004</v>
      </c>
      <c r="G13" s="142">
        <v>0.92100000000000004</v>
      </c>
      <c r="H13" s="141">
        <v>0.86799999999999999</v>
      </c>
      <c r="I13" s="143"/>
      <c r="J13" s="142">
        <v>0.89400000000000002</v>
      </c>
      <c r="K13" s="139"/>
      <c r="L13" s="21"/>
      <c r="M13" s="21"/>
      <c r="N13" s="21"/>
      <c r="O13" s="21"/>
      <c r="P13" s="21"/>
    </row>
    <row r="14" spans="2:16" ht="15" customHeight="1" x14ac:dyDescent="0.25">
      <c r="B14" s="139"/>
      <c r="C14" s="140" t="s">
        <v>193</v>
      </c>
      <c r="D14" s="141">
        <v>0.72</v>
      </c>
      <c r="E14" s="141">
        <v>0.64200000000000002</v>
      </c>
      <c r="F14" s="141">
        <v>0.69899999999999995</v>
      </c>
      <c r="G14" s="142">
        <v>0.69699999999999995</v>
      </c>
      <c r="H14" s="141">
        <v>0.85899999999999999</v>
      </c>
      <c r="I14" s="143"/>
      <c r="J14" s="142">
        <v>0.77700000000000002</v>
      </c>
      <c r="K14" s="139"/>
      <c r="L14" s="21"/>
      <c r="M14" s="21"/>
      <c r="N14" s="21"/>
      <c r="O14" s="21"/>
      <c r="P14" s="21"/>
    </row>
    <row r="15" spans="2:16" ht="15" customHeight="1" x14ac:dyDescent="0.25">
      <c r="B15" s="139"/>
      <c r="C15" s="140" t="s">
        <v>194</v>
      </c>
      <c r="D15" s="141">
        <v>0.82399999999999995</v>
      </c>
      <c r="E15" s="141">
        <v>0.83399999999999996</v>
      </c>
      <c r="F15" s="141">
        <v>0.90900000000000003</v>
      </c>
      <c r="G15" s="142">
        <v>0.90900000000000003</v>
      </c>
      <c r="H15" s="141">
        <v>0.98099999999999998</v>
      </c>
      <c r="I15" s="143"/>
      <c r="J15" s="142">
        <v>0.94599999999999995</v>
      </c>
      <c r="K15" s="139"/>
      <c r="L15" s="21"/>
      <c r="M15" s="21"/>
      <c r="N15" s="21"/>
      <c r="O15" s="21"/>
      <c r="P15" s="21"/>
    </row>
    <row r="16" spans="2:16" ht="15" customHeight="1" x14ac:dyDescent="0.25">
      <c r="B16" s="139"/>
      <c r="C16" s="140" t="s">
        <v>195</v>
      </c>
      <c r="D16" s="141">
        <v>0.95299999999999996</v>
      </c>
      <c r="E16" s="141">
        <v>0.94299999999999995</v>
      </c>
      <c r="F16" s="141">
        <v>0.93</v>
      </c>
      <c r="G16" s="142">
        <v>0.91100000000000003</v>
      </c>
      <c r="H16" s="141">
        <v>0.95699999999999996</v>
      </c>
      <c r="I16" s="143"/>
      <c r="J16" s="142">
        <v>0.93500000000000005</v>
      </c>
      <c r="K16" s="139"/>
      <c r="L16" s="21"/>
      <c r="M16" s="21"/>
      <c r="N16" s="21"/>
      <c r="O16" s="21"/>
      <c r="P16" s="21"/>
    </row>
    <row r="17" spans="2:16" ht="15" customHeight="1" x14ac:dyDescent="0.25">
      <c r="B17" s="139"/>
      <c r="C17" s="140" t="s">
        <v>196</v>
      </c>
      <c r="D17" s="141">
        <v>0.53800000000000003</v>
      </c>
      <c r="E17" s="141">
        <v>0.67500000000000004</v>
      </c>
      <c r="F17" s="141">
        <v>0.84</v>
      </c>
      <c r="G17" s="142">
        <v>0.97899999999999998</v>
      </c>
      <c r="H17" s="141">
        <v>0.98599999999999999</v>
      </c>
      <c r="I17" s="143"/>
      <c r="J17" s="142">
        <v>0.98199999999999998</v>
      </c>
      <c r="K17" s="139"/>
      <c r="L17" s="21"/>
      <c r="M17" s="21"/>
      <c r="N17" s="21"/>
      <c r="O17" s="21"/>
      <c r="P17" s="21"/>
    </row>
    <row r="18" spans="2:16" ht="15" customHeight="1" x14ac:dyDescent="0.25">
      <c r="B18" s="139"/>
      <c r="C18" s="140" t="s">
        <v>197</v>
      </c>
      <c r="D18" s="141">
        <v>0.94</v>
      </c>
      <c r="E18" s="141">
        <v>0.80900000000000005</v>
      </c>
      <c r="F18" s="141">
        <v>0.86699999999999999</v>
      </c>
      <c r="G18" s="142">
        <v>0.95899999999999996</v>
      </c>
      <c r="H18" s="141">
        <v>0.96099999999999997</v>
      </c>
      <c r="I18" s="143"/>
      <c r="J18" s="142">
        <v>0.96</v>
      </c>
      <c r="K18" s="139"/>
      <c r="L18" s="21"/>
      <c r="M18" s="21"/>
      <c r="N18" s="21"/>
      <c r="O18" s="21"/>
      <c r="P18" s="21"/>
    </row>
    <row r="19" spans="2:16" ht="15" customHeight="1" x14ac:dyDescent="0.25">
      <c r="B19" s="139"/>
      <c r="C19" s="140" t="s">
        <v>198</v>
      </c>
      <c r="D19" s="141">
        <v>0.9</v>
      </c>
      <c r="E19" s="141">
        <v>0.73399999999999999</v>
      </c>
      <c r="F19" s="141">
        <v>0.80400000000000005</v>
      </c>
      <c r="G19" s="142">
        <v>0.89800000000000002</v>
      </c>
      <c r="H19" s="141">
        <v>0.91700000000000004</v>
      </c>
      <c r="I19" s="143"/>
      <c r="J19" s="142">
        <v>0.90800000000000003</v>
      </c>
      <c r="K19" s="139"/>
      <c r="L19" s="21"/>
      <c r="M19" s="21"/>
      <c r="N19" s="21"/>
      <c r="O19" s="21"/>
      <c r="P19" s="21"/>
    </row>
    <row r="20" spans="2:16" ht="15" customHeight="1" x14ac:dyDescent="0.25">
      <c r="B20" s="139"/>
      <c r="C20" s="140" t="s">
        <v>199</v>
      </c>
      <c r="D20" s="141">
        <v>0.80600000000000005</v>
      </c>
      <c r="E20" s="141">
        <v>0.91500000000000004</v>
      </c>
      <c r="F20" s="141">
        <v>0.93100000000000005</v>
      </c>
      <c r="G20" s="142">
        <v>0.92800000000000005</v>
      </c>
      <c r="H20" s="141">
        <v>0.94699999999999995</v>
      </c>
      <c r="I20" s="143"/>
      <c r="J20" s="142">
        <v>0.93799999999999994</v>
      </c>
      <c r="K20" s="139"/>
      <c r="L20" s="21"/>
      <c r="M20" s="21"/>
      <c r="N20" s="21"/>
      <c r="O20" s="21"/>
      <c r="P20" s="21"/>
    </row>
    <row r="21" spans="2:16" ht="15" customHeight="1" x14ac:dyDescent="0.25">
      <c r="B21" s="139"/>
      <c r="C21" s="140" t="s">
        <v>200</v>
      </c>
      <c r="D21" s="141">
        <v>0.84499999999999997</v>
      </c>
      <c r="E21" s="141">
        <v>0.82</v>
      </c>
      <c r="F21" s="141">
        <v>0.80900000000000005</v>
      </c>
      <c r="G21" s="142">
        <v>0.81</v>
      </c>
      <c r="H21" s="141">
        <v>0.79100000000000004</v>
      </c>
      <c r="I21" s="143"/>
      <c r="J21" s="142">
        <v>0.80100000000000005</v>
      </c>
      <c r="K21" s="139"/>
      <c r="L21" s="21"/>
      <c r="M21" s="21"/>
      <c r="N21" s="21"/>
      <c r="O21" s="21"/>
      <c r="P21" s="21"/>
    </row>
    <row r="22" spans="2:16" ht="15" customHeight="1" x14ac:dyDescent="0.25">
      <c r="B22" s="139"/>
      <c r="C22" s="140" t="s">
        <v>201</v>
      </c>
      <c r="D22" s="141">
        <v>0.81899999999999995</v>
      </c>
      <c r="E22" s="141">
        <v>0.91900000000000004</v>
      </c>
      <c r="F22" s="141">
        <v>0.85499999999999998</v>
      </c>
      <c r="G22" s="142">
        <v>0.91400000000000003</v>
      </c>
      <c r="H22" s="141">
        <v>0.94499999999999995</v>
      </c>
      <c r="I22" s="143"/>
      <c r="J22" s="142">
        <v>0.93</v>
      </c>
      <c r="K22" s="139"/>
      <c r="L22" s="21"/>
      <c r="M22" s="21"/>
      <c r="N22" s="21"/>
      <c r="O22" s="21"/>
      <c r="P22" s="21"/>
    </row>
    <row r="23" spans="2:16" ht="15" customHeight="1" x14ac:dyDescent="0.25">
      <c r="B23" s="139"/>
      <c r="C23" s="140" t="s">
        <v>202</v>
      </c>
      <c r="D23" s="141">
        <v>0.32700000000000001</v>
      </c>
      <c r="E23" s="141">
        <v>0.45600000000000002</v>
      </c>
      <c r="F23" s="141">
        <v>0.68100000000000005</v>
      </c>
      <c r="G23" s="142">
        <v>0.77100000000000002</v>
      </c>
      <c r="H23" s="141">
        <v>0.94199999999999995</v>
      </c>
      <c r="I23" s="143"/>
      <c r="J23" s="142">
        <v>0.84899999999999998</v>
      </c>
      <c r="K23" s="139"/>
      <c r="L23" s="21"/>
      <c r="M23" s="21"/>
      <c r="N23" s="21"/>
      <c r="O23" s="21"/>
      <c r="P23" s="21"/>
    </row>
    <row r="24" spans="2:16" ht="15" customHeight="1" x14ac:dyDescent="0.25">
      <c r="B24" s="139"/>
      <c r="C24" s="140" t="s">
        <v>203</v>
      </c>
      <c r="D24" s="141">
        <v>0.84699999999999998</v>
      </c>
      <c r="E24" s="141">
        <v>0.93700000000000006</v>
      </c>
      <c r="F24" s="141">
        <v>0.97699999999999998</v>
      </c>
      <c r="G24" s="142">
        <v>0.97599999999999998</v>
      </c>
      <c r="H24" s="141">
        <v>0.98599999999999999</v>
      </c>
      <c r="I24" s="143"/>
      <c r="J24" s="142">
        <v>0.98099999999999998</v>
      </c>
      <c r="K24" s="139"/>
      <c r="L24" s="21"/>
      <c r="M24" s="21"/>
      <c r="N24" s="21"/>
      <c r="O24" s="21"/>
      <c r="P24" s="21"/>
    </row>
    <row r="25" spans="2:16" ht="15" customHeight="1" x14ac:dyDescent="0.25">
      <c r="B25" s="139"/>
      <c r="C25" s="140" t="s">
        <v>204</v>
      </c>
      <c r="D25" s="141">
        <v>0.93799999999999994</v>
      </c>
      <c r="E25" s="141">
        <v>0.97399999999999998</v>
      </c>
      <c r="F25" s="141">
        <v>0.98499999999999999</v>
      </c>
      <c r="G25" s="142">
        <v>0.98199999999999998</v>
      </c>
      <c r="H25" s="141">
        <v>0.97899999999999998</v>
      </c>
      <c r="I25" s="143"/>
      <c r="J25" s="142">
        <v>0.98099999999999998</v>
      </c>
      <c r="K25" s="139"/>
      <c r="L25" s="21"/>
      <c r="M25" s="21"/>
      <c r="N25" s="21"/>
      <c r="O25" s="21"/>
      <c r="P25" s="21"/>
    </row>
    <row r="26" spans="2:16" ht="15" customHeight="1" x14ac:dyDescent="0.25">
      <c r="B26" s="139"/>
      <c r="C26" s="140" t="s">
        <v>205</v>
      </c>
      <c r="D26" s="141">
        <v>0.63500000000000001</v>
      </c>
      <c r="E26" s="141">
        <v>0.73899999999999999</v>
      </c>
      <c r="F26" s="141">
        <v>0.80700000000000005</v>
      </c>
      <c r="G26" s="142">
        <v>0.81100000000000005</v>
      </c>
      <c r="H26" s="141">
        <v>0.90400000000000003</v>
      </c>
      <c r="I26" s="143"/>
      <c r="J26" s="142">
        <v>0.85399999999999998</v>
      </c>
      <c r="K26" s="139"/>
      <c r="L26" s="21"/>
      <c r="M26" s="21"/>
      <c r="N26" s="21"/>
      <c r="O26" s="21"/>
      <c r="P26" s="21"/>
    </row>
    <row r="27" spans="2:16" ht="15" customHeight="1" x14ac:dyDescent="0.25">
      <c r="B27" s="139"/>
      <c r="C27" s="140" t="s">
        <v>206</v>
      </c>
      <c r="D27" s="141">
        <v>0.92100000000000004</v>
      </c>
      <c r="E27" s="141">
        <v>0.89200000000000002</v>
      </c>
      <c r="F27" s="141">
        <v>0.88800000000000001</v>
      </c>
      <c r="G27" s="142">
        <v>0.90300000000000002</v>
      </c>
      <c r="H27" s="141">
        <v>0.89900000000000002</v>
      </c>
      <c r="I27" s="143"/>
      <c r="J27" s="142">
        <v>0.90100000000000002</v>
      </c>
      <c r="K27" s="139"/>
      <c r="L27" s="21"/>
      <c r="M27" s="21"/>
      <c r="N27" s="21"/>
      <c r="O27" s="21"/>
      <c r="P27" s="21"/>
    </row>
    <row r="28" spans="2:16" ht="15" customHeight="1" x14ac:dyDescent="0.25">
      <c r="B28" s="139"/>
      <c r="C28" s="140" t="s">
        <v>207</v>
      </c>
      <c r="D28" s="141">
        <v>0.875</v>
      </c>
      <c r="E28" s="141">
        <v>0.90700000000000003</v>
      </c>
      <c r="F28" s="141">
        <v>0.92100000000000004</v>
      </c>
      <c r="G28" s="142">
        <v>0.94799999999999995</v>
      </c>
      <c r="H28" s="141">
        <v>0.97299999999999998</v>
      </c>
      <c r="I28" s="143"/>
      <c r="J28" s="142">
        <v>0.96099999999999997</v>
      </c>
      <c r="K28" s="139"/>
      <c r="L28" s="21"/>
      <c r="M28" s="21"/>
      <c r="N28" s="21"/>
      <c r="O28" s="21"/>
      <c r="P28" s="21"/>
    </row>
    <row r="29" spans="2:16" ht="15" customHeight="1" x14ac:dyDescent="0.25">
      <c r="B29" s="139"/>
      <c r="C29" s="140" t="s">
        <v>208</v>
      </c>
      <c r="D29" s="141">
        <v>0.83799999999999997</v>
      </c>
      <c r="E29" s="141">
        <v>0.88200000000000001</v>
      </c>
      <c r="F29" s="141">
        <v>0.91800000000000004</v>
      </c>
      <c r="G29" s="142">
        <v>0.94399999999999995</v>
      </c>
      <c r="H29" s="141">
        <v>0.9</v>
      </c>
      <c r="I29" s="143"/>
      <c r="J29" s="142">
        <v>0.92200000000000004</v>
      </c>
      <c r="K29" s="139"/>
      <c r="L29" s="21"/>
      <c r="M29" s="21"/>
      <c r="N29" s="21"/>
      <c r="O29" s="21"/>
      <c r="P29" s="21"/>
    </row>
    <row r="30" spans="2:16" ht="15" customHeight="1" x14ac:dyDescent="0.25">
      <c r="B30" s="139"/>
      <c r="C30" s="140" t="s">
        <v>209</v>
      </c>
      <c r="D30" s="141">
        <v>0.84</v>
      </c>
      <c r="E30" s="141">
        <v>0.64700000000000002</v>
      </c>
      <c r="F30" s="141">
        <v>0.72799999999999998</v>
      </c>
      <c r="G30" s="142">
        <v>0.89200000000000002</v>
      </c>
      <c r="H30" s="141">
        <v>0.91</v>
      </c>
      <c r="I30" s="143"/>
      <c r="J30" s="141">
        <v>0.90100000000000002</v>
      </c>
      <c r="K30" s="139"/>
      <c r="L30" s="21"/>
      <c r="M30" s="21"/>
      <c r="N30" s="21"/>
      <c r="O30" s="21"/>
      <c r="P30" s="21"/>
    </row>
    <row r="31" spans="2:16" ht="9.75" customHeight="1" thickBot="1" x14ac:dyDescent="0.3">
      <c r="B31" s="144" t="s">
        <v>210</v>
      </c>
      <c r="C31" s="145" t="s">
        <v>210</v>
      </c>
      <c r="D31" s="145"/>
      <c r="E31" s="145"/>
      <c r="F31" s="145"/>
      <c r="G31" s="146"/>
      <c r="H31" s="147"/>
      <c r="I31" s="148"/>
      <c r="J31" s="149"/>
      <c r="K31" s="144" t="s">
        <v>210</v>
      </c>
      <c r="L31" s="5"/>
      <c r="M31" s="5"/>
      <c r="N31" s="5"/>
      <c r="O31" s="5"/>
      <c r="P31" s="5"/>
    </row>
    <row r="33" spans="3:10" x14ac:dyDescent="0.25">
      <c r="C33" s="150"/>
      <c r="D33" s="150"/>
      <c r="E33" s="150"/>
      <c r="F33" s="150"/>
      <c r="G33" s="150"/>
      <c r="H33" s="150"/>
      <c r="I33" s="150"/>
      <c r="J33" s="150"/>
    </row>
    <row r="34" spans="3:10" x14ac:dyDescent="0.25">
      <c r="C34" s="150"/>
      <c r="D34" s="150"/>
      <c r="E34" s="150"/>
      <c r="F34" s="150"/>
      <c r="G34" s="150"/>
      <c r="H34" s="150"/>
      <c r="I34" s="150"/>
      <c r="J34" s="150"/>
    </row>
    <row r="35" spans="3:10" x14ac:dyDescent="0.25">
      <c r="C35" s="150"/>
      <c r="D35" s="150"/>
      <c r="E35" s="150"/>
      <c r="F35" s="150"/>
      <c r="G35" s="150"/>
      <c r="H35" s="150"/>
      <c r="I35" s="150"/>
      <c r="J35" s="150"/>
    </row>
    <row r="36" spans="3:10" x14ac:dyDescent="0.25">
      <c r="C36" s="150"/>
      <c r="D36" s="150"/>
      <c r="E36" s="150"/>
      <c r="F36" s="150"/>
      <c r="G36" s="150"/>
      <c r="H36" s="150"/>
      <c r="I36" s="150"/>
      <c r="J36" s="150"/>
    </row>
    <row r="37" spans="3:10" x14ac:dyDescent="0.25">
      <c r="C37" s="150"/>
      <c r="D37" s="150"/>
      <c r="E37" s="150"/>
      <c r="F37" s="150"/>
      <c r="G37" s="150"/>
      <c r="H37" s="150"/>
      <c r="I37" s="150"/>
      <c r="J37" s="150"/>
    </row>
  </sheetData>
  <mergeCells count="3">
    <mergeCell ref="C2:J2"/>
    <mergeCell ref="C4:J4"/>
    <mergeCell ref="J6: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Contents</vt:lpstr>
      <vt:lpstr>Notes</vt:lpstr>
      <vt:lpstr>CRC National</vt:lpstr>
      <vt:lpstr>CRC charts</vt:lpstr>
      <vt:lpstr>AM_A</vt:lpstr>
      <vt:lpstr>AM_B</vt:lpstr>
      <vt:lpstr>AM_C</vt:lpstr>
      <vt:lpstr>AM_D</vt:lpstr>
      <vt:lpstr>AM_E</vt:lpstr>
      <vt:lpstr>AM_F</vt:lpstr>
      <vt:lpstr>AM_H</vt:lpstr>
      <vt:lpstr>AM_I</vt:lpstr>
      <vt:lpstr>AM_J</vt:lpstr>
      <vt:lpstr>SLM001</vt:lpstr>
      <vt:lpstr>SLM001R</vt:lpstr>
      <vt:lpstr>SLM002</vt:lpstr>
      <vt:lpstr>SLM002R</vt:lpstr>
      <vt:lpstr>SLM003</vt:lpstr>
      <vt:lpstr>SLM003R</vt:lpstr>
      <vt:lpstr>SLM004</vt:lpstr>
      <vt:lpstr>SLM004R</vt:lpstr>
      <vt:lpstr>SLM005</vt:lpstr>
      <vt:lpstr>SLM006</vt:lpstr>
      <vt:lpstr>SLM006R</vt:lpstr>
      <vt:lpstr>SLM007</vt:lpstr>
      <vt:lpstr>SLM008</vt:lpstr>
      <vt:lpstr>SLM009a</vt:lpstr>
      <vt:lpstr>SLM010</vt:lpstr>
      <vt:lpstr>SLM011</vt:lpstr>
      <vt:lpstr>SLM011R</vt:lpstr>
      <vt:lpstr>SLM013</vt:lpstr>
      <vt:lpstr>SLM015</vt:lpstr>
      <vt:lpstr>SLM016</vt:lpstr>
      <vt:lpstr>SLM017</vt:lpstr>
      <vt:lpstr>SLM018</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Prinold, Joe [NOMS]</dc:creator>
  <cp:lastModifiedBy>Longman, Joe</cp:lastModifiedBy>
  <dcterms:created xsi:type="dcterms:W3CDTF">2015-12-07T16:41:26Z</dcterms:created>
  <dcterms:modified xsi:type="dcterms:W3CDTF">2018-01-24T08:53:16Z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