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ita.raj\Documents\2016-17 accounts\Group accounts\SoPS and core tables\"/>
    </mc:Choice>
  </mc:AlternateContent>
  <bookViews>
    <workbookView xWindow="0" yWindow="0" windowWidth="28800" windowHeight="12435" tabRatio="825"/>
  </bookViews>
  <sheets>
    <sheet name="Table 1 - Public Spending" sheetId="1" r:id="rId1"/>
    <sheet name="Table 2 - Administration Budget" sheetId="10" r:id="rId2"/>
  </sheets>
  <definedNames>
    <definedName name="_Toc370984057" localSheetId="1">'Table 2 - Administration Budget'!$A$3</definedName>
    <definedName name="_Toc371425156" localSheetId="0">'Table 1 - Public Spending'!$A$3</definedName>
    <definedName name="_xlnm.Print_Area" localSheetId="0">'Table 1 - Public Spending'!$A$1:$I$185</definedName>
  </definedNames>
  <calcPr calcId="152511"/>
</workbook>
</file>

<file path=xl/calcChain.xml><?xml version="1.0" encoding="utf-8"?>
<calcChain xmlns="http://schemas.openxmlformats.org/spreadsheetml/2006/main">
  <c r="I119" i="1" l="1"/>
  <c r="H119" i="1"/>
  <c r="G119" i="1"/>
  <c r="F119" i="1"/>
  <c r="E119" i="1"/>
  <c r="D119" i="1"/>
  <c r="C119" i="1"/>
  <c r="B119" i="1"/>
  <c r="I98" i="1"/>
  <c r="I132" i="1" s="1"/>
  <c r="H98" i="1"/>
  <c r="G98" i="1"/>
  <c r="F98" i="1"/>
  <c r="F132" i="1" s="1"/>
  <c r="E98" i="1"/>
  <c r="E132" i="1" s="1"/>
  <c r="D98" i="1"/>
  <c r="D132" i="1" s="1"/>
  <c r="C98" i="1"/>
  <c r="B98" i="1"/>
  <c r="B132" i="1" s="1"/>
  <c r="B75" i="1"/>
  <c r="I53" i="1"/>
  <c r="I55" i="1" s="1"/>
  <c r="H53" i="1"/>
  <c r="H55" i="1" s="1"/>
  <c r="G53" i="1"/>
  <c r="G55" i="1" s="1"/>
  <c r="F53" i="1"/>
  <c r="F55" i="1" s="1"/>
  <c r="E53" i="1"/>
  <c r="E55" i="1" s="1"/>
  <c r="D53" i="1"/>
  <c r="D55" i="1" s="1"/>
  <c r="C53" i="1"/>
  <c r="C55" i="1" s="1"/>
  <c r="B53" i="1"/>
  <c r="B137" i="1" s="1"/>
  <c r="I28" i="1"/>
  <c r="I30" i="1" s="1"/>
  <c r="H28" i="1"/>
  <c r="H30" i="1" s="1"/>
  <c r="G28" i="1"/>
  <c r="G30" i="1" s="1"/>
  <c r="F28" i="1"/>
  <c r="F30" i="1" s="1"/>
  <c r="E28" i="1"/>
  <c r="E30" i="1" s="1"/>
  <c r="D28" i="1"/>
  <c r="D30" i="1" s="1"/>
  <c r="C28" i="1"/>
  <c r="C30" i="1" s="1"/>
  <c r="B28" i="1"/>
  <c r="C132" i="1" l="1"/>
  <c r="B30" i="1"/>
  <c r="B55" i="1"/>
  <c r="B73" i="1" s="1"/>
  <c r="B134" i="1" s="1"/>
  <c r="B136" i="1"/>
  <c r="G132" i="1"/>
  <c r="H132" i="1"/>
  <c r="I19" i="10" l="1"/>
  <c r="H19" i="10"/>
  <c r="G19" i="10"/>
  <c r="F19" i="10"/>
  <c r="I75" i="1"/>
  <c r="H75" i="1"/>
  <c r="G75" i="1"/>
  <c r="I137" i="1" l="1"/>
  <c r="G137" i="1"/>
  <c r="H137" i="1"/>
  <c r="I136" i="1"/>
  <c r="I73" i="1"/>
  <c r="H73" i="1"/>
  <c r="H136" i="1"/>
  <c r="G136" i="1"/>
  <c r="G73" i="1"/>
  <c r="F73" i="1"/>
  <c r="E19" i="10" l="1"/>
  <c r="H134" i="1"/>
  <c r="I134" i="1"/>
  <c r="G134" i="1"/>
  <c r="D75" i="1" l="1"/>
  <c r="F137" i="1" l="1"/>
  <c r="F75" i="1" l="1"/>
  <c r="F134" i="1" s="1"/>
  <c r="F136" i="1"/>
  <c r="E75" i="1" l="1"/>
  <c r="E136" i="1" l="1"/>
  <c r="E137" i="1"/>
  <c r="D19" i="10"/>
  <c r="C19" i="10"/>
  <c r="B19" i="10"/>
  <c r="D136" i="1"/>
  <c r="D137" i="1"/>
  <c r="C75" i="1"/>
  <c r="E73" i="1" l="1"/>
  <c r="C137" i="1"/>
  <c r="E134" i="1" l="1"/>
  <c r="C136" i="1" l="1"/>
  <c r="C73" i="1" l="1"/>
  <c r="D73" i="1"/>
  <c r="D134" i="1" l="1"/>
  <c r="C134" i="1"/>
</calcChain>
</file>

<file path=xl/sharedStrings.xml><?xml version="1.0" encoding="utf-8"?>
<sst xmlns="http://schemas.openxmlformats.org/spreadsheetml/2006/main" count="278" uniqueCount="155">
  <si>
    <t xml:space="preserve">Table 1 – Public Spending </t>
  </si>
  <si>
    <t>Resource DEL (£’000s)</t>
  </si>
  <si>
    <t>Outturn</t>
  </si>
  <si>
    <t>2012-13</t>
  </si>
  <si>
    <t>2013-14</t>
  </si>
  <si>
    <t>Plans</t>
  </si>
  <si>
    <t>2014-15</t>
  </si>
  <si>
    <t>Support for the Museums and Galleries sector</t>
  </si>
  <si>
    <t>Of which:</t>
  </si>
  <si>
    <t>Staff costs</t>
  </si>
  <si>
    <t>Purchase of goods and services</t>
  </si>
  <si>
    <t>Income from sales of goods and services</t>
  </si>
  <si>
    <t>Current grants to local government (net)</t>
  </si>
  <si>
    <t>Current grants abroad (net)</t>
  </si>
  <si>
    <t>Subsidies to public corporations</t>
  </si>
  <si>
    <t>Rentals</t>
  </si>
  <si>
    <t>Other resource</t>
  </si>
  <si>
    <t>Resource AME (£’000s)</t>
  </si>
  <si>
    <t>Take up of provisions</t>
  </si>
  <si>
    <t>Release of provision</t>
  </si>
  <si>
    <t>Capital support for local government (net)</t>
  </si>
  <si>
    <t>Capital grants to private sector companies (net)</t>
  </si>
  <si>
    <t>Capital grants abroad (net)</t>
  </si>
  <si>
    <t>Capital support for public corporations</t>
  </si>
  <si>
    <t>Purchase of assets</t>
  </si>
  <si>
    <t>Income from sales of assets</t>
  </si>
  <si>
    <t>Net lending to the private sector and abroad</t>
  </si>
  <si>
    <t>Other capital</t>
  </si>
  <si>
    <t xml:space="preserve">Of which: </t>
  </si>
  <si>
    <t>Resource DEL £’000s</t>
  </si>
  <si>
    <t>Support for the Arts sector</t>
  </si>
  <si>
    <t>Ceremonial and support for the Heritage sector</t>
  </si>
  <si>
    <t>Support for the Broadcasting and Media sector</t>
  </si>
  <si>
    <t>Administration and Research</t>
  </si>
  <si>
    <t>Depreciation</t>
  </si>
  <si>
    <t>Change in pension scheme liabilities</t>
  </si>
  <si>
    <t>2015-16</t>
  </si>
  <si>
    <t>Museums and Galleries sponsored ALBs (net)</t>
  </si>
  <si>
    <t>Libraries sponsored ALBs (net)</t>
  </si>
  <si>
    <t>Museums, libraries and archives council (net)</t>
  </si>
  <si>
    <t>Arts and culture ALBs (net)</t>
  </si>
  <si>
    <t>Support for the Sports sector</t>
  </si>
  <si>
    <t>Sport sponsored ALBs (net)</t>
  </si>
  <si>
    <t>Heritage sponsored ALBs (net)</t>
  </si>
  <si>
    <t>Support for the Tourism sector</t>
  </si>
  <si>
    <t>Tourism sponsored ALBs (net)</t>
  </si>
  <si>
    <t>Support for Horseracing and the Gambling sector</t>
  </si>
  <si>
    <t>Gambling Commission(net)</t>
  </si>
  <si>
    <t>London 2012(net)</t>
  </si>
  <si>
    <t>Subsidies to private sector companies</t>
  </si>
  <si>
    <t>British Broadcasting Corporation(net)</t>
  </si>
  <si>
    <t>Provisions, Impairments and other AME spend</t>
  </si>
  <si>
    <t>Resource AME</t>
  </si>
  <si>
    <t>Department for Culture, Media and Sport</t>
  </si>
  <si>
    <t>Resource DEL</t>
  </si>
  <si>
    <t>Current grants to persons and non-profit (net)</t>
  </si>
  <si>
    <t>Release of provisions covering pension benefits</t>
  </si>
  <si>
    <t>Capital grants to persons &amp; non-profit (net)</t>
  </si>
  <si>
    <t>Table 2 – Administration Budgets</t>
  </si>
  <si>
    <t>Subsidies to Public corporations</t>
  </si>
  <si>
    <t>2016-17</t>
  </si>
  <si>
    <t>2017-18</t>
  </si>
  <si>
    <t>2018-19</t>
  </si>
  <si>
    <t>2019-20</t>
  </si>
  <si>
    <r>
      <t> </t>
    </r>
    <r>
      <rPr>
        <b/>
        <sz val="10"/>
        <rFont val="Arial"/>
        <family val="2"/>
      </rPr>
      <t>Capital DEL (£’000s)</t>
    </r>
  </si>
  <si>
    <r>
      <t>Of which:</t>
    </r>
    <r>
      <rPr>
        <sz val="10"/>
        <rFont val="Arial"/>
        <family val="2"/>
      </rPr>
      <t> </t>
    </r>
  </si>
  <si>
    <r>
      <t> </t>
    </r>
    <r>
      <rPr>
        <b/>
        <sz val="10"/>
        <rFont val="Arial"/>
        <family val="2"/>
      </rPr>
      <t>Capital AME (£’000s)</t>
    </r>
  </si>
  <si>
    <t xml:space="preserve">Table 1 Public Spending – summarises expenditure on functions administered by the Department. Consumption of resources includes Departmental Expenditure Limits (DEL) for administration, programme and capital costs, and Annually Managed Expenditure (AME) both Voted and Non-Voted expenditure.  The figures are derived from the OSCAR database and the mappings replicate the lines in SoPS Note 1.
Table 2 Administration Budgets – provides a more detailed analysis of the administration costs of the Department. It retains the high level functional analysis used in Table 1.  The figures are derived from the OSCAR database and the mappings replicate the lines in SoPS Note 1.
</t>
  </si>
  <si>
    <t xml:space="preserve">1. Support for the Art Sector. The income relates to contributions from the Department for Education towards the cost of Music Hubs and other programmes managed by the Arts Council England. The funding profile is agreed on a year by year basis.  </t>
  </si>
  <si>
    <t>2. Ceremonial and Support for the Heritage sector included funding for World War One commemorations in 2013-14 through to 2017-18 including the Battle of Jutland and the Somme.</t>
  </si>
  <si>
    <t xml:space="preserve">3. The Heritage Sponsored Bodies line illustrates an initial reduction in 2012-13 as a result of the 2010 Spending Review cuts and also in 2015-16 following Spending Review 2013. In addition it includes funding for Church Roof repairs, announced in the 2014 Autumn Statement, via the National Heritage Memorial fund which commenced in 2015-16.  </t>
  </si>
  <si>
    <t xml:space="preserve">5. Broadcasting and Media includes the clearance and auction of the 800MHz band, with additional funding in 2014-15 for Superfast Broadband.  The reduction in expenditure between 2016-17 and 2017-18 is due to Ofcom becoming self funding from October 2017 and so will not need the funding it currently receives from the Exchequer.  </t>
  </si>
  <si>
    <t>6. Olympics legacy and London 2012 relate to the staging of the Olympic and Paralympic games 2012. This includes income from the sale of the Olympic Village, residual costs and final settlements with the Greater London Authority (GLA) and Olympic Lottery Distribution Fund (OLDF), most of which concluded by 2016-17.</t>
  </si>
  <si>
    <t>7. On the 15 July 2016 the Office for Civil Society moved from the Cabinet Office to the Department for Culture, Media and Sport via a Machinery of Government transfer. The National Citizens Service participation levels are forecast to increase from 2018-19 onwards.</t>
  </si>
  <si>
    <t>8. Spectrum Management receipts which partially offset Broadcasting Administration expenditure, will, from 2018-19, be treated as income by Ofcom.</t>
  </si>
  <si>
    <t>Capital DEL</t>
  </si>
  <si>
    <t>Capital AME</t>
  </si>
  <si>
    <t>Totals</t>
  </si>
  <si>
    <r>
      <t>Support for the Arts sector</t>
    </r>
    <r>
      <rPr>
        <vertAlign val="superscript"/>
        <sz val="8"/>
        <rFont val="Arial"/>
        <family val="2"/>
      </rPr>
      <t>1</t>
    </r>
  </si>
  <si>
    <r>
      <t>Ceremonial and support for the Heritage sector</t>
    </r>
    <r>
      <rPr>
        <vertAlign val="superscript"/>
        <sz val="8"/>
        <rFont val="Arial"/>
        <family val="2"/>
      </rPr>
      <t>2</t>
    </r>
  </si>
  <si>
    <r>
      <t>Heritage sponsored ALBs (net)</t>
    </r>
    <r>
      <rPr>
        <vertAlign val="superscript"/>
        <sz val="8"/>
        <rFont val="Arial"/>
        <family val="2"/>
      </rPr>
      <t>3</t>
    </r>
  </si>
  <si>
    <r>
      <t>The Royal Parks</t>
    </r>
    <r>
      <rPr>
        <vertAlign val="superscript"/>
        <sz val="8"/>
        <rFont val="Arial"/>
        <family val="2"/>
      </rPr>
      <t>4</t>
    </r>
  </si>
  <si>
    <r>
      <t>Broadcasting and Media sponsored ALBs (net)</t>
    </r>
    <r>
      <rPr>
        <vertAlign val="superscript"/>
        <sz val="8"/>
        <rFont val="Arial"/>
        <family val="2"/>
      </rPr>
      <t>5</t>
    </r>
  </si>
  <si>
    <r>
      <t>Olympics - legacy programmes</t>
    </r>
    <r>
      <rPr>
        <vertAlign val="superscript"/>
        <sz val="8"/>
        <rFont val="Arial"/>
        <family val="2"/>
      </rPr>
      <t>6</t>
    </r>
  </si>
  <si>
    <r>
      <t>London 2012(net)</t>
    </r>
    <r>
      <rPr>
        <vertAlign val="superscript"/>
        <sz val="8"/>
        <rFont val="Arial"/>
        <family val="2"/>
      </rPr>
      <t>6</t>
    </r>
  </si>
  <si>
    <r>
      <t>Office for Civil Society</t>
    </r>
    <r>
      <rPr>
        <vertAlign val="superscript"/>
        <sz val="8"/>
        <rFont val="Arial"/>
        <family val="2"/>
      </rPr>
      <t>7</t>
    </r>
  </si>
  <si>
    <r>
      <t>Spectrum Management Receipts</t>
    </r>
    <r>
      <rPr>
        <vertAlign val="superscript"/>
        <sz val="8"/>
        <rFont val="Arial"/>
        <family val="2"/>
      </rPr>
      <t>8</t>
    </r>
  </si>
  <si>
    <t>9. Depreciation includes impairment. In 2012-13 this included impairments relating to London 2012.</t>
  </si>
  <si>
    <r>
      <t>Depreciation</t>
    </r>
    <r>
      <rPr>
        <vertAlign val="superscript"/>
        <sz val="8"/>
        <rFont val="Arial"/>
        <family val="2"/>
      </rPr>
      <t>9</t>
    </r>
  </si>
  <si>
    <t>10. Pension schemes report under IAS 19 Employee Benefits accounting requirements. These figures, therefore, include cash payments made and contributions received, as well as certain non-cash items.</t>
  </si>
  <si>
    <t>13. Pension schemes report under IAS 19 Employee Benefits accounting requirements. These figures, therefore, include cash payments made and contributions received, as well as certain non-cash items.</t>
  </si>
  <si>
    <t>14. Total Resource Budget is the sum of the Resource DEL budget and the Resource AME budget, including depreciation.</t>
  </si>
  <si>
    <r>
      <t>Change in pension scheme liabilities</t>
    </r>
    <r>
      <rPr>
        <vertAlign val="superscript"/>
        <sz val="8"/>
        <rFont val="Arial"/>
        <family val="2"/>
      </rPr>
      <t>10</t>
    </r>
  </si>
  <si>
    <r>
      <t>Levy bodies</t>
    </r>
    <r>
      <rPr>
        <vertAlign val="superscript"/>
        <sz val="8"/>
        <rFont val="Arial"/>
        <family val="2"/>
      </rPr>
      <t>11</t>
    </r>
  </si>
  <si>
    <r>
      <t>Lottery Grants</t>
    </r>
    <r>
      <rPr>
        <vertAlign val="superscript"/>
        <sz val="8"/>
        <rFont val="Arial"/>
        <family val="2"/>
      </rPr>
      <t>12</t>
    </r>
  </si>
  <si>
    <r>
      <t>Change in pension scheme liabilities</t>
    </r>
    <r>
      <rPr>
        <vertAlign val="superscript"/>
        <sz val="8"/>
        <rFont val="Arial"/>
        <family val="2"/>
      </rPr>
      <t>13</t>
    </r>
  </si>
  <si>
    <t>Resource DEL Admin</t>
  </si>
  <si>
    <t>Total Resource DEL</t>
  </si>
  <si>
    <r>
      <t xml:space="preserve">Total Resource DEL </t>
    </r>
    <r>
      <rPr>
        <sz val="8"/>
        <rFont val="Arial"/>
        <family val="2"/>
      </rPr>
      <t>(brought forward from previous page)</t>
    </r>
  </si>
  <si>
    <t>Total Resource AME</t>
  </si>
  <si>
    <t>Total Capital DEL</t>
  </si>
  <si>
    <t>Total Capital AME</t>
  </si>
  <si>
    <t>Of which</t>
  </si>
  <si>
    <r>
      <t>Total Resource Budget</t>
    </r>
    <r>
      <rPr>
        <b/>
        <vertAlign val="superscript"/>
        <sz val="8"/>
        <rFont val="Arial"/>
        <family val="2"/>
      </rPr>
      <t>14</t>
    </r>
  </si>
  <si>
    <t>15. Depreciation includes impairment.</t>
  </si>
  <si>
    <t>16. In the Spending Review 2015 it was announced that the government would invest £150 million to support the British Museum, Science Museum and Victoria and Albert Museum to replace out of date museum storage at Blythe House, this programme commenced in 2016-17.</t>
  </si>
  <si>
    <t>18. Arts and culture ALBs includes funding in 2016-17 for the Factory Manchester as part of the Northern Powerhouse.</t>
  </si>
  <si>
    <t>19. Heritage Sponsored ALBs saw an additional £80m allocated in 2014-15 to Historic England (formerly English Heritage) on implementation of the New Model whereby the management of historic bodies was transferred to a charity, the English Heritage Trust.</t>
  </si>
  <si>
    <r>
      <t>21. Support for Broadcasting and Media sector related to the Broadband Delivery UK (BDUK) project.  At the Autumn Statement 2016 it was announced that the Government would invest a further £740 million targeted at supporting the market to roll out full-fibre connections and future 5G communications.</t>
    </r>
    <r>
      <rPr>
        <sz val="12"/>
        <color rgb="FF000000"/>
        <rFont val="Times New Roman"/>
        <family val="1"/>
      </rPr>
      <t xml:space="preserve"> </t>
    </r>
  </si>
  <si>
    <t>22. Broadcasting and Media sponsored ALBs sees an increase for 2016-17 onwards as it includes funding for the clearance and auction of the 700MHz band.</t>
  </si>
  <si>
    <t>23. Support for Horseracing and Gambling sector - following the sale of the Tote in 2011-12 it was agreed that the proceeds would be returned to the racing industry over a period of years. Initially, at £9m a year and then with the industry it was agreed that the balance of £49.9m be repaid in 2014-15.</t>
  </si>
  <si>
    <t>24. Olympics legacy and London 2012 relate to the staging of the Olympic and Paralympic games 2012. This includes income from the sale of the Olympic Village, residual costs and final settlements with the GLA and OLDF.</t>
  </si>
  <si>
    <t>25. On the 15 July 2016 the Office for Civil Society moved from the Cabinet Office to the Department for Culture, Media and Sport via a Machinery of Government transfer. Any future years expenditure will be reflected at the Supplementary Estimate.</t>
  </si>
  <si>
    <t>26. BBC Capital expenditure is net of property disposals including the sale of Television Centre in White City in 2015-16.</t>
  </si>
  <si>
    <t>29. Total Capital Budget is the sum of the Capital DEL budget and the Capital AME budget.</t>
  </si>
  <si>
    <r>
      <t>30. Total departmental spending is the sum of the resource budget and the capital budget less depreciation.</t>
    </r>
    <r>
      <rPr>
        <sz val="11"/>
        <color rgb="FF0070C0"/>
        <rFont val="Calibri"/>
        <family val="2"/>
      </rPr>
      <t xml:space="preserve"> </t>
    </r>
  </si>
  <si>
    <t>31. Total DEL is the sum of the resource budget DEL and capital budget DEL less depreciation in DEL.</t>
  </si>
  <si>
    <t>32. Total AME is the sum of the resource budget AME and the capital budget AME less depreciation in AME.</t>
  </si>
  <si>
    <r>
      <t>Depreciation</t>
    </r>
    <r>
      <rPr>
        <vertAlign val="superscript"/>
        <sz val="8"/>
        <rFont val="Arial"/>
        <family val="2"/>
      </rPr>
      <t>15</t>
    </r>
  </si>
  <si>
    <r>
      <t>Support for the Museums and Galleries sector</t>
    </r>
    <r>
      <rPr>
        <vertAlign val="superscript"/>
        <sz val="8"/>
        <rFont val="Arial"/>
        <family val="2"/>
      </rPr>
      <t>16</t>
    </r>
  </si>
  <si>
    <r>
      <t>Museums and Galleries sponsored ALBs (net)</t>
    </r>
    <r>
      <rPr>
        <vertAlign val="superscript"/>
        <sz val="8"/>
        <rFont val="Arial"/>
        <family val="2"/>
      </rPr>
      <t>17</t>
    </r>
  </si>
  <si>
    <r>
      <t>Arts and culture ALBs (net)</t>
    </r>
    <r>
      <rPr>
        <vertAlign val="superscript"/>
        <sz val="8"/>
        <rFont val="Arial"/>
        <family val="2"/>
      </rPr>
      <t>18</t>
    </r>
  </si>
  <si>
    <r>
      <t>Heritage sponsored ALBs (net)</t>
    </r>
    <r>
      <rPr>
        <vertAlign val="superscript"/>
        <sz val="8"/>
        <rFont val="Arial"/>
        <family val="2"/>
      </rPr>
      <t>19</t>
    </r>
  </si>
  <si>
    <r>
      <t>The Royal Parks</t>
    </r>
    <r>
      <rPr>
        <vertAlign val="superscript"/>
        <sz val="8"/>
        <rFont val="Arial"/>
        <family val="2"/>
      </rPr>
      <t>20</t>
    </r>
  </si>
  <si>
    <r>
      <t>Support for the Broadcasting and Media sector</t>
    </r>
    <r>
      <rPr>
        <vertAlign val="superscript"/>
        <sz val="8"/>
        <rFont val="Arial"/>
        <family val="2"/>
      </rPr>
      <t>21</t>
    </r>
  </si>
  <si>
    <r>
      <t>Broadcasting and Media sponsored ALBs (net)</t>
    </r>
    <r>
      <rPr>
        <vertAlign val="superscript"/>
        <sz val="8"/>
        <rFont val="Arial"/>
        <family val="2"/>
      </rPr>
      <t>22</t>
    </r>
  </si>
  <si>
    <r>
      <t>Support for Horseracing and the Gambling sector</t>
    </r>
    <r>
      <rPr>
        <vertAlign val="superscript"/>
        <sz val="8"/>
        <rFont val="Arial"/>
        <family val="2"/>
      </rPr>
      <t>23</t>
    </r>
  </si>
  <si>
    <r>
      <t>Olympics - legacy programmes</t>
    </r>
    <r>
      <rPr>
        <vertAlign val="superscript"/>
        <sz val="8"/>
        <rFont val="Arial"/>
        <family val="2"/>
      </rPr>
      <t>24</t>
    </r>
  </si>
  <si>
    <r>
      <t>London 2012(net)</t>
    </r>
    <r>
      <rPr>
        <vertAlign val="superscript"/>
        <sz val="8"/>
        <rFont val="Arial"/>
        <family val="2"/>
      </rPr>
      <t>24</t>
    </r>
  </si>
  <si>
    <r>
      <t>Office for Civil Society</t>
    </r>
    <r>
      <rPr>
        <vertAlign val="superscript"/>
        <sz val="8"/>
        <rFont val="Arial"/>
        <family val="2"/>
      </rPr>
      <t>25</t>
    </r>
  </si>
  <si>
    <r>
      <t>British Broadcasting Corporation(net)</t>
    </r>
    <r>
      <rPr>
        <vertAlign val="superscript"/>
        <sz val="8"/>
        <rFont val="Arial"/>
        <family val="2"/>
      </rPr>
      <t>26</t>
    </r>
  </si>
  <si>
    <r>
      <t>Levy bodies</t>
    </r>
    <r>
      <rPr>
        <vertAlign val="superscript"/>
        <sz val="8"/>
        <rFont val="Arial"/>
        <family val="2"/>
      </rPr>
      <t>27</t>
    </r>
  </si>
  <si>
    <r>
      <t>Lottery Grants</t>
    </r>
    <r>
      <rPr>
        <vertAlign val="superscript"/>
        <sz val="8"/>
        <rFont val="Arial"/>
        <family val="2"/>
      </rPr>
      <t>28</t>
    </r>
  </si>
  <si>
    <r>
      <t>Total Capital Budget</t>
    </r>
    <r>
      <rPr>
        <b/>
        <vertAlign val="superscript"/>
        <sz val="8"/>
        <rFont val="Arial"/>
        <family val="2"/>
      </rPr>
      <t>29</t>
    </r>
  </si>
  <si>
    <r>
      <t>Total Departmental Spending</t>
    </r>
    <r>
      <rPr>
        <b/>
        <vertAlign val="superscript"/>
        <sz val="8"/>
        <rFont val="Arial"/>
        <family val="2"/>
      </rPr>
      <t>30</t>
    </r>
  </si>
  <si>
    <r>
      <t>Total DEL</t>
    </r>
    <r>
      <rPr>
        <vertAlign val="superscript"/>
        <sz val="8"/>
        <rFont val="Arial"/>
        <family val="2"/>
      </rPr>
      <t>31</t>
    </r>
  </si>
  <si>
    <r>
      <t>Total AME</t>
    </r>
    <r>
      <rPr>
        <vertAlign val="superscript"/>
        <sz val="8"/>
        <rFont val="Arial"/>
        <family val="2"/>
      </rPr>
      <t>32</t>
    </r>
  </si>
  <si>
    <t>Unwinding of discount rate on pension scheme liabilities</t>
  </si>
  <si>
    <r>
      <t>Unwinding of discount rate on pension scheme liabilities</t>
    </r>
    <r>
      <rPr>
        <vertAlign val="superscript"/>
        <sz val="8"/>
        <rFont val="Arial"/>
        <family val="2"/>
      </rPr>
      <t>10</t>
    </r>
  </si>
  <si>
    <r>
      <t>Unwinding of discount rate on pension scheme liabilities</t>
    </r>
    <r>
      <rPr>
        <vertAlign val="superscript"/>
        <sz val="8"/>
        <rFont val="Arial"/>
        <family val="2"/>
      </rPr>
      <t>13</t>
    </r>
  </si>
  <si>
    <t>Total Administration Budget</t>
  </si>
  <si>
    <t>34. Broadcasting and Media Sponsored ALBs shows a fall in spend from 2017-18 onwards because from this point Ofcom will retain Spectrum Management Receipts as income.</t>
  </si>
  <si>
    <t xml:space="preserve">35. Spectrum Management receipts, which directly offset Broadcasting Administration expenditure, will be shown as income in the Broadcasting and Media Sponsored ALBs line from 2017-18. </t>
  </si>
  <si>
    <r>
      <t>The Royal Parks</t>
    </r>
    <r>
      <rPr>
        <vertAlign val="superscript"/>
        <sz val="8"/>
        <color rgb="FF000000"/>
        <rFont val="Arial"/>
        <family val="2"/>
      </rPr>
      <t>33</t>
    </r>
  </si>
  <si>
    <r>
      <t>Broadcasting and Media sponsored ALBs (net)</t>
    </r>
    <r>
      <rPr>
        <vertAlign val="superscript"/>
        <sz val="8"/>
        <color rgb="FF000000"/>
        <rFont val="Arial"/>
        <family val="2"/>
      </rPr>
      <t>34</t>
    </r>
  </si>
  <si>
    <r>
      <t>Spectrum Management Receipts</t>
    </r>
    <r>
      <rPr>
        <vertAlign val="superscript"/>
        <sz val="8"/>
        <color rgb="FF000000"/>
        <rFont val="Arial"/>
        <family val="2"/>
      </rPr>
      <t>35</t>
    </r>
  </si>
  <si>
    <t>12. Lottery Grants: The group accounts exclude the Devolved Administrations and records expenditure on an accruals basis since 2014-15.</t>
  </si>
  <si>
    <t>27. Levy Bodies: Levy Expenditure is only recorded at year end via the annual accounts, hence no forward plans data.</t>
  </si>
  <si>
    <t>28. Lottery Grants: The group accounts excludes the Devolved Administrations and records expenditure on an accruals basis since 2014-15.</t>
  </si>
  <si>
    <t>4. On 15 March 2017 The Royal Parks Charity took over the role of managing the parks from The Royal Parks Agency. The charity manages the parks on behalf of the government, however it now receives less exchequer funding than it raises in commercial income, consequently it has been reclassified as outside of central government and removed from the DCMS Supply Estimate. As a result The Royal Parks Agency has no planned expenditure after 2016-17.</t>
  </si>
  <si>
    <t>11. Levy Bodies: Levy Expenditure is only recorded at year end via the annual accounts, hence no forward plans data.</t>
  </si>
  <si>
    <t>20. On 15 March 2017 The Royal Parks Charity took over the role of managing the parks from The Royal Parks Agency. The charity manages the parks on behalf of the government, however it now receives less exchequer funding than it raises in commercial income, consequently it has been reclassified as outside of central government and removed from the DCMS Supply Estimate. As a result, The Royal Parks Agency has no planned expenditure after 2016-17.</t>
  </si>
  <si>
    <t xml:space="preserve">33. On 15 March 2017 The Royal Parks Charity took over the role of managing the parks from The Royal Parks Agency. The charity manages the parks on behalf of the government, however it now receives less exchequer funding than it raises in commercial income, consequently it has been reclassified as outside of central government and removed from the DCMS Supply Estimate. As a result, The Royal Parks Agency has no planned expenditure after 2016-17. </t>
  </si>
  <si>
    <t xml:space="preserve">17. Museums and Galleries Sponsored ALBs illustrate the efficiency savings made by the Museums &amp; Galleries following spending reviews of 2010 &amp; 2013. Additional Capital funding was allocated for 2016-17 in the Spending Review 2015, with reserves access granted to them as part of the new Museums Freedoms programme.  </t>
  </si>
  <si>
    <t xml:space="preserve">These Tables present actual expenditure by the Department for the years 2012-13 to 2016-17 and planned expenditure for the years 2017-18 to 2019-20 (derived from the Spending Review 2015 and subsequent fiscal events). The data relates to the Department’s expenditure on an Estimate and budgeting basis. 
The format of the Tables is determined by HM Treasury, and the disclosure in Tables 1 and 2 follow that of the Supply Estimate Functions. 
All years have been restated for the effect of Machinery of Government Changes and the change in budgetary treatment of research and development (from resource to capital). Please note that the current year Statement of Parliamentary Supply has not been restated for any other prior period adjustments.
The current year numbers in these Tables reconcile to the outturn figures disclosed on the Statement of Parliamentary Supply and related notes.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</si>
</sst>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x14ac:knownFonts="1">
    <font>
      <sz val="11"/>
      <color theme="1"/>
      <name val="Arial"/>
      <family val="2"/>
    </font>
    <font>
      <b/>
      <sz val="11"/>
      <color theme="1"/>
      <name val="Arial"/>
      <family val="2"/>
    </font>
    <font>
      <b/>
      <sz val="10"/>
      <color rgb="FF000000"/>
      <name val="Arial"/>
      <family val="2"/>
    </font>
    <font>
      <b/>
      <sz val="8"/>
      <color rgb="FF000000"/>
      <name val="Arial"/>
      <family val="2"/>
    </font>
    <font>
      <sz val="8"/>
      <color rgb="FF000000"/>
      <name val="Arial"/>
      <family val="2"/>
    </font>
    <font>
      <i/>
      <sz val="8"/>
      <color rgb="FF000000"/>
      <name val="Arial"/>
      <family val="2"/>
    </font>
    <font>
      <sz val="10"/>
      <color rgb="FF000000"/>
      <name val="Arial"/>
      <family val="2"/>
    </font>
    <font>
      <vertAlign val="superscript"/>
      <sz val="8"/>
      <color rgb="FF000000"/>
      <name val="Arial"/>
      <family val="2"/>
    </font>
    <font>
      <sz val="8"/>
      <color theme="1"/>
      <name val="Arial"/>
      <family val="2"/>
    </font>
    <font>
      <sz val="10"/>
      <name val="Tahoma"/>
      <family val="2"/>
    </font>
    <font>
      <sz val="10"/>
      <name val="Tahoma"/>
      <family val="2"/>
    </font>
    <font>
      <sz val="10"/>
      <color theme="1"/>
      <name val="Tahoma"/>
      <family val="2"/>
    </font>
    <font>
      <sz val="8"/>
      <name val="Arial"/>
      <family val="2"/>
    </font>
    <font>
      <sz val="11"/>
      <color theme="1"/>
      <name val="Arial"/>
      <family val="2"/>
    </font>
    <font>
      <sz val="11"/>
      <color rgb="FF000000"/>
      <name val="Arial"/>
      <family val="2"/>
    </font>
    <font>
      <b/>
      <sz val="8"/>
      <name val="Arial"/>
      <family val="2"/>
    </font>
    <font>
      <i/>
      <sz val="8"/>
      <name val="Arial"/>
      <family val="2"/>
    </font>
    <font>
      <sz val="10"/>
      <name val="Arial"/>
      <family val="2"/>
    </font>
    <font>
      <sz val="5"/>
      <name val="Arial"/>
      <family val="2"/>
    </font>
    <font>
      <sz val="11"/>
      <name val="Arial"/>
      <family val="2"/>
    </font>
    <font>
      <b/>
      <sz val="10"/>
      <name val="Arial"/>
      <family val="2"/>
    </font>
    <font>
      <vertAlign val="superscript"/>
      <sz val="8"/>
      <name val="Arial"/>
      <family val="2"/>
    </font>
    <font>
      <sz val="11"/>
      <name val="Calibri"/>
      <family val="2"/>
    </font>
    <font>
      <sz val="8"/>
      <name val="Calibri"/>
      <family val="2"/>
    </font>
    <font>
      <b/>
      <vertAlign val="superscript"/>
      <sz val="8"/>
      <name val="Arial"/>
      <family val="2"/>
    </font>
    <font>
      <b/>
      <sz val="18"/>
      <color theme="1"/>
      <name val="Arial"/>
      <family val="2"/>
    </font>
    <font>
      <sz val="10"/>
      <color theme="1"/>
      <name val="Arial"/>
      <family val="2"/>
    </font>
    <font>
      <b/>
      <sz val="14"/>
      <color rgb="FF000000"/>
      <name val="Calibri"/>
      <family val="2"/>
    </font>
    <font>
      <sz val="12"/>
      <color rgb="FF000000"/>
      <name val="Times New Roman"/>
      <family val="1"/>
    </font>
    <font>
      <sz val="11"/>
      <color rgb="FF0070C0"/>
      <name val="Calibri"/>
      <family val="2"/>
    </font>
    <font>
      <b/>
      <sz val="14"/>
      <color rgb="FF000000"/>
      <name val="Arial"/>
      <family val="2"/>
    </font>
    <font>
      <b/>
      <sz val="12"/>
      <color rgb="FF000000"/>
      <name val="Arial"/>
      <family val="2"/>
    </font>
  </fonts>
  <fills count="2">
    <fill>
      <patternFill patternType="none"/>
    </fill>
    <fill>
      <patternFill patternType="gray125"/>
    </fill>
  </fills>
  <borders count="14">
    <border>
      <left/>
      <right/>
      <top/>
      <bottom/>
      <diagonal/>
    </border>
    <border>
      <left/>
      <right style="medium">
        <color auto="1"/>
      </right>
      <top/>
      <bottom style="medium">
        <color auto="1"/>
      </bottom>
      <diagonal/>
    </border>
    <border>
      <left/>
      <right style="medium">
        <color auto="1"/>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s>
  <cellStyleXfs count="11">
    <xf numFmtId="0" fontId="0" fillId="0" borderId="0"/>
    <xf numFmtId="0" fontId="9" fillId="0" borderId="0"/>
    <xf numFmtId="0" fontId="10" fillId="0" borderId="0"/>
    <xf numFmtId="0" fontId="11" fillId="0" borderId="0"/>
    <xf numFmtId="0" fontId="10" fillId="0" borderId="0"/>
    <xf numFmtId="0" fontId="11" fillId="0" borderId="0"/>
    <xf numFmtId="0" fontId="11" fillId="0" borderId="0"/>
    <xf numFmtId="0" fontId="13" fillId="0" borderId="0"/>
    <xf numFmtId="0" fontId="14" fillId="0" borderId="0"/>
    <xf numFmtId="0" fontId="9" fillId="0" borderId="0"/>
    <xf numFmtId="0" fontId="9" fillId="0" borderId="0"/>
  </cellStyleXfs>
  <cellXfs count="101">
    <xf numFmtId="0" fontId="0" fillId="0" borderId="0" xfId="0"/>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4" xfId="0" applyFont="1" applyBorder="1" applyAlignment="1">
      <alignment horizontal="left" vertical="center" indent="1"/>
    </xf>
    <xf numFmtId="0" fontId="1" fillId="0" borderId="0" xfId="0" applyFont="1" applyBorder="1" applyAlignment="1">
      <alignment vertical="center"/>
    </xf>
    <xf numFmtId="0" fontId="3" fillId="0" borderId="8" xfId="0" applyFont="1" applyBorder="1" applyAlignment="1">
      <alignment vertical="center"/>
    </xf>
    <xf numFmtId="0" fontId="8" fillId="0" borderId="0" xfId="0" applyFont="1"/>
    <xf numFmtId="0" fontId="0" fillId="0" borderId="0" xfId="0" applyFont="1"/>
    <xf numFmtId="0" fontId="8" fillId="0" borderId="0" xfId="0" applyFont="1" applyAlignment="1"/>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Fill="1" applyBorder="1" applyAlignment="1">
      <alignment horizontal="center" vertical="center"/>
    </xf>
    <xf numFmtId="0" fontId="0" fillId="0" borderId="0" xfId="0"/>
    <xf numFmtId="0" fontId="3" fillId="0" borderId="3" xfId="0" applyFont="1" applyBorder="1" applyAlignment="1">
      <alignment horizontal="center" vertical="center"/>
    </xf>
    <xf numFmtId="0" fontId="4" fillId="0" borderId="7" xfId="0" applyFont="1" applyBorder="1" applyAlignment="1">
      <alignment horizontal="left" vertical="center" indent="1"/>
    </xf>
    <xf numFmtId="0" fontId="8" fillId="0" borderId="0" xfId="0" applyFont="1"/>
    <xf numFmtId="0" fontId="0" fillId="0" borderId="0" xfId="0" applyFont="1"/>
    <xf numFmtId="0" fontId="5" fillId="0" borderId="4" xfId="0" applyFont="1" applyBorder="1" applyAlignment="1">
      <alignment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1" fillId="0" borderId="0" xfId="0" applyFont="1" applyFill="1" applyAlignment="1">
      <alignment horizontal="justify" vertical="center"/>
    </xf>
    <xf numFmtId="0" fontId="0" fillId="0" borderId="0" xfId="0" applyFill="1"/>
    <xf numFmtId="0" fontId="8" fillId="0" borderId="0" xfId="0" applyFont="1" applyFill="1"/>
    <xf numFmtId="0" fontId="3" fillId="0" borderId="1" xfId="0" applyFont="1" applyFill="1" applyBorder="1" applyAlignment="1">
      <alignment horizontal="center" vertical="center"/>
    </xf>
    <xf numFmtId="0" fontId="12" fillId="0" borderId="7" xfId="0" applyFont="1" applyFill="1" applyBorder="1" applyAlignment="1">
      <alignment horizontal="left" vertical="center" indent="1"/>
    </xf>
    <xf numFmtId="0" fontId="15" fillId="0" borderId="9" xfId="0" applyFont="1" applyFill="1" applyBorder="1" applyAlignment="1">
      <alignment vertical="center"/>
    </xf>
    <xf numFmtId="0" fontId="15" fillId="0" borderId="0" xfId="0" applyFont="1" applyFill="1" applyAlignment="1">
      <alignment vertical="center"/>
    </xf>
    <xf numFmtId="0" fontId="16" fillId="0" borderId="7" xfId="0" applyFont="1" applyFill="1" applyBorder="1" applyAlignment="1">
      <alignment vertical="center"/>
    </xf>
    <xf numFmtId="0" fontId="12" fillId="0" borderId="8" xfId="0" applyFont="1" applyFill="1" applyBorder="1" applyAlignment="1">
      <alignment horizontal="left" vertical="center" indent="1"/>
    </xf>
    <xf numFmtId="0" fontId="18" fillId="0" borderId="0" xfId="0" applyFont="1" applyFill="1" applyAlignment="1">
      <alignment vertical="center"/>
    </xf>
    <xf numFmtId="0" fontId="19" fillId="0" borderId="0" xfId="0" applyFont="1" applyFill="1"/>
    <xf numFmtId="0" fontId="16" fillId="0" borderId="4" xfId="0" applyFont="1" applyFill="1" applyBorder="1" applyAlignment="1">
      <alignment vertical="center"/>
    </xf>
    <xf numFmtId="0" fontId="15" fillId="0" borderId="0" xfId="0" applyFont="1" applyFill="1" applyBorder="1" applyAlignment="1">
      <alignment vertical="center"/>
    </xf>
    <xf numFmtId="0" fontId="12" fillId="0" borderId="0" xfId="0" applyFont="1" applyFill="1" applyBorder="1" applyAlignment="1">
      <alignment horizontal="left" vertical="center" indent="1"/>
    </xf>
    <xf numFmtId="0" fontId="12" fillId="0" borderId="4" xfId="0" applyFont="1" applyFill="1" applyBorder="1" applyAlignment="1">
      <alignment horizontal="left" vertical="center" indent="1"/>
    </xf>
    <xf numFmtId="0" fontId="22" fillId="0" borderId="0" xfId="0" applyFont="1" applyFill="1" applyBorder="1" applyAlignment="1">
      <alignment vertical="center"/>
    </xf>
    <xf numFmtId="0" fontId="19" fillId="0" borderId="0" xfId="0" applyFont="1"/>
    <xf numFmtId="0" fontId="12" fillId="0" borderId="0" xfId="0" applyFont="1"/>
    <xf numFmtId="0" fontId="12" fillId="0" borderId="0" xfId="0" applyFont="1" applyAlignment="1"/>
    <xf numFmtId="0" fontId="0" fillId="0" borderId="0" xfId="0" applyFont="1" applyFill="1"/>
    <xf numFmtId="164" fontId="12" fillId="0" borderId="0" xfId="0" applyNumberFormat="1" applyFont="1" applyFill="1" applyBorder="1" applyAlignment="1">
      <alignment horizontal="right" vertical="center"/>
    </xf>
    <xf numFmtId="164" fontId="12" fillId="0" borderId="0" xfId="0" applyNumberFormat="1" applyFont="1" applyFill="1" applyBorder="1" applyAlignment="1">
      <alignment vertical="center"/>
    </xf>
    <xf numFmtId="164" fontId="12" fillId="0" borderId="2" xfId="0" applyNumberFormat="1" applyFont="1" applyFill="1" applyBorder="1" applyAlignment="1">
      <alignment vertical="center"/>
    </xf>
    <xf numFmtId="164" fontId="15" fillId="0" borderId="10" xfId="0" applyNumberFormat="1" applyFont="1" applyFill="1" applyBorder="1" applyAlignment="1">
      <alignment horizontal="right" vertical="center"/>
    </xf>
    <xf numFmtId="164" fontId="15" fillId="0" borderId="11" xfId="0" applyNumberFormat="1" applyFont="1" applyFill="1" applyBorder="1" applyAlignment="1">
      <alignment horizontal="right" vertical="center"/>
    </xf>
    <xf numFmtId="164" fontId="15" fillId="0" borderId="0" xfId="0" applyNumberFormat="1" applyFont="1" applyFill="1" applyAlignment="1">
      <alignment horizontal="right" vertical="center"/>
    </xf>
    <xf numFmtId="164" fontId="17" fillId="0" borderId="0" xfId="0" applyNumberFormat="1" applyFont="1" applyFill="1" applyBorder="1" applyAlignment="1">
      <alignment horizontal="right" vertical="center"/>
    </xf>
    <xf numFmtId="164" fontId="17" fillId="0" borderId="5" xfId="0" applyNumberFormat="1" applyFont="1" applyFill="1" applyBorder="1" applyAlignment="1">
      <alignment horizontal="right" vertical="center"/>
    </xf>
    <xf numFmtId="164" fontId="17" fillId="0" borderId="6" xfId="0" applyNumberFormat="1" applyFont="1" applyFill="1" applyBorder="1" applyAlignment="1">
      <alignment horizontal="right" vertical="center"/>
    </xf>
    <xf numFmtId="164" fontId="12" fillId="0" borderId="3" xfId="0" applyNumberFormat="1" applyFont="1" applyFill="1" applyBorder="1" applyAlignment="1">
      <alignment horizontal="right" vertical="center"/>
    </xf>
    <xf numFmtId="164" fontId="12" fillId="0" borderId="3" xfId="0" applyNumberFormat="1" applyFont="1" applyFill="1" applyBorder="1" applyAlignment="1">
      <alignment vertical="center"/>
    </xf>
    <xf numFmtId="164" fontId="12" fillId="0" borderId="1" xfId="0" applyNumberFormat="1" applyFont="1" applyFill="1" applyBorder="1" applyAlignment="1">
      <alignment vertical="center"/>
    </xf>
    <xf numFmtId="164" fontId="12" fillId="0" borderId="0" xfId="0" applyNumberFormat="1" applyFont="1" applyFill="1"/>
    <xf numFmtId="164" fontId="19" fillId="0" borderId="0" xfId="0" applyNumberFormat="1" applyFont="1" applyFill="1"/>
    <xf numFmtId="164" fontId="15" fillId="0" borderId="5" xfId="0" applyNumberFormat="1" applyFont="1" applyFill="1" applyBorder="1" applyAlignment="1">
      <alignment horizontal="center" vertical="center"/>
    </xf>
    <xf numFmtId="164" fontId="15" fillId="0" borderId="6" xfId="0" applyNumberFormat="1" applyFont="1" applyFill="1" applyBorder="1" applyAlignment="1">
      <alignment horizontal="center" vertical="center"/>
    </xf>
    <xf numFmtId="164" fontId="12" fillId="0" borderId="5" xfId="0" applyNumberFormat="1" applyFont="1" applyFill="1" applyBorder="1" applyAlignment="1">
      <alignment vertical="center"/>
    </xf>
    <xf numFmtId="164" fontId="12" fillId="0" borderId="6" xfId="0" applyNumberFormat="1" applyFont="1" applyFill="1" applyBorder="1" applyAlignment="1">
      <alignment vertical="center"/>
    </xf>
    <xf numFmtId="164" fontId="20" fillId="0" borderId="5" xfId="0" applyNumberFormat="1" applyFont="1" applyFill="1" applyBorder="1" applyAlignment="1">
      <alignment horizontal="right" vertical="center"/>
    </xf>
    <xf numFmtId="164" fontId="15" fillId="0" borderId="5" xfId="0" applyNumberFormat="1" applyFont="1" applyFill="1" applyBorder="1" applyAlignment="1">
      <alignment horizontal="right" vertical="center"/>
    </xf>
    <xf numFmtId="164" fontId="20" fillId="0" borderId="0" xfId="0" applyNumberFormat="1" applyFont="1" applyFill="1" applyBorder="1" applyAlignment="1">
      <alignment horizontal="right" vertical="center"/>
    </xf>
    <xf numFmtId="164" fontId="20" fillId="0" borderId="2" xfId="0" applyNumberFormat="1" applyFont="1" applyFill="1" applyBorder="1" applyAlignment="1">
      <alignment horizontal="right" vertical="center"/>
    </xf>
    <xf numFmtId="164" fontId="15" fillId="0" borderId="0" xfId="0" applyNumberFormat="1" applyFont="1" applyFill="1" applyBorder="1" applyAlignment="1">
      <alignment horizontal="right" vertical="center"/>
    </xf>
    <xf numFmtId="164" fontId="16" fillId="0" borderId="5" xfId="0" applyNumberFormat="1" applyFont="1" applyFill="1" applyBorder="1" applyAlignment="1">
      <alignment vertical="center"/>
    </xf>
    <xf numFmtId="164" fontId="16" fillId="0" borderId="6" xfId="0" applyNumberFormat="1" applyFont="1" applyFill="1" applyBorder="1" applyAlignment="1">
      <alignment vertical="center"/>
    </xf>
    <xf numFmtId="164" fontId="12" fillId="0" borderId="2" xfId="0" applyNumberFormat="1" applyFont="1" applyFill="1" applyBorder="1" applyAlignment="1">
      <alignment horizontal="right" vertical="center"/>
    </xf>
    <xf numFmtId="164" fontId="12" fillId="0" borderId="0" xfId="0" applyNumberFormat="1" applyFont="1" applyFill="1" applyBorder="1"/>
    <xf numFmtId="164" fontId="12" fillId="0" borderId="3" xfId="0" applyNumberFormat="1" applyFont="1" applyFill="1" applyBorder="1"/>
    <xf numFmtId="164" fontId="12" fillId="0" borderId="5" xfId="0" applyNumberFormat="1" applyFont="1" applyFill="1" applyBorder="1" applyAlignment="1">
      <alignment horizontal="right" vertical="center"/>
    </xf>
    <xf numFmtId="164" fontId="17" fillId="0" borderId="2" xfId="0" applyNumberFormat="1" applyFont="1" applyFill="1" applyBorder="1" applyAlignment="1">
      <alignment horizontal="right" vertical="center"/>
    </xf>
    <xf numFmtId="164" fontId="12" fillId="0" borderId="2" xfId="0" applyNumberFormat="1" applyFont="1" applyFill="1" applyBorder="1"/>
    <xf numFmtId="164" fontId="12" fillId="0" borderId="1" xfId="0" applyNumberFormat="1" applyFont="1" applyFill="1" applyBorder="1"/>
    <xf numFmtId="164" fontId="22" fillId="0" borderId="0" xfId="0" applyNumberFormat="1" applyFont="1" applyFill="1" applyBorder="1" applyAlignment="1">
      <alignment vertical="center"/>
    </xf>
    <xf numFmtId="164" fontId="23" fillId="0" borderId="0" xfId="0" applyNumberFormat="1" applyFont="1" applyFill="1" applyBorder="1" applyAlignment="1">
      <alignment vertical="center"/>
    </xf>
    <xf numFmtId="164" fontId="12" fillId="0" borderId="1" xfId="0" applyNumberFormat="1" applyFont="1" applyFill="1" applyBorder="1" applyAlignment="1">
      <alignment horizontal="right" vertical="center"/>
    </xf>
    <xf numFmtId="164" fontId="12" fillId="0" borderId="0" xfId="0" applyNumberFormat="1" applyFont="1" applyFill="1" applyAlignment="1">
      <alignment vertical="center"/>
    </xf>
    <xf numFmtId="164" fontId="12" fillId="0" borderId="6" xfId="0" applyNumberFormat="1" applyFont="1" applyFill="1" applyBorder="1" applyAlignment="1">
      <alignment horizontal="right" vertical="center"/>
    </xf>
    <xf numFmtId="164" fontId="15" fillId="0" borderId="3" xfId="0" applyNumberFormat="1" applyFont="1" applyFill="1" applyBorder="1" applyAlignment="1">
      <alignment horizontal="right" vertical="center"/>
    </xf>
    <xf numFmtId="0" fontId="25" fillId="0" borderId="0" xfId="0" applyFont="1"/>
    <xf numFmtId="0" fontId="27" fillId="0" borderId="0" xfId="0" applyFont="1" applyAlignment="1">
      <alignment vertical="center"/>
    </xf>
    <xf numFmtId="0" fontId="17" fillId="0" borderId="0" xfId="0" applyFont="1" applyAlignment="1">
      <alignment wrapText="1"/>
    </xf>
    <xf numFmtId="0" fontId="26" fillId="0" borderId="0" xfId="0" applyFont="1" applyAlignment="1">
      <alignment wrapText="1"/>
    </xf>
    <xf numFmtId="0" fontId="30" fillId="0" borderId="0" xfId="0" applyFont="1" applyAlignment="1">
      <alignment vertical="center"/>
    </xf>
    <xf numFmtId="0" fontId="31" fillId="0" borderId="0" xfId="0" applyFont="1" applyAlignment="1">
      <alignment vertical="center"/>
    </xf>
    <xf numFmtId="0" fontId="0" fillId="0" borderId="7" xfId="0" applyBorder="1"/>
    <xf numFmtId="0" fontId="16" fillId="0" borderId="0" xfId="0" applyFont="1" applyFill="1" applyBorder="1" applyAlignment="1">
      <alignment vertical="center"/>
    </xf>
    <xf numFmtId="0" fontId="12" fillId="0" borderId="8" xfId="0" applyFont="1" applyFill="1" applyBorder="1" applyAlignment="1">
      <alignment vertical="center"/>
    </xf>
    <xf numFmtId="0" fontId="4" fillId="0" borderId="7" xfId="0" applyFont="1" applyBorder="1" applyAlignment="1">
      <alignment horizontal="left" vertical="center" wrapText="1" indent="1"/>
    </xf>
    <xf numFmtId="0" fontId="20" fillId="0" borderId="4" xfId="0" applyFont="1" applyFill="1" applyBorder="1" applyAlignment="1">
      <alignment vertical="center"/>
    </xf>
    <xf numFmtId="0" fontId="20" fillId="0" borderId="8" xfId="0" applyFont="1" applyFill="1" applyBorder="1" applyAlignment="1">
      <alignment vertical="center"/>
    </xf>
    <xf numFmtId="0" fontId="2" fillId="0" borderId="4" xfId="0" applyFont="1" applyFill="1" applyBorder="1" applyAlignment="1">
      <alignment vertical="center"/>
    </xf>
    <xf numFmtId="0" fontId="2" fillId="0" borderId="8" xfId="0" applyFont="1" applyFill="1" applyBorder="1" applyAlignment="1">
      <alignment vertical="center"/>
    </xf>
    <xf numFmtId="0" fontId="17" fillId="0" borderId="4" xfId="0" applyFont="1" applyFill="1" applyBorder="1" applyAlignment="1">
      <alignment vertical="center"/>
    </xf>
    <xf numFmtId="0" fontId="17" fillId="0" borderId="8" xfId="0" applyFont="1" applyFill="1" applyBorder="1" applyAlignment="1">
      <alignment vertical="center"/>
    </xf>
    <xf numFmtId="0" fontId="17" fillId="0" borderId="0" xfId="0" applyFont="1" applyAlignment="1">
      <alignment wrapText="1"/>
    </xf>
    <xf numFmtId="0" fontId="26" fillId="0" borderId="0" xfId="0" applyFont="1" applyAlignment="1">
      <alignment wrapText="1"/>
    </xf>
    <xf numFmtId="0" fontId="2" fillId="0" borderId="13" xfId="0" applyFont="1" applyBorder="1" applyAlignment="1">
      <alignment vertical="center"/>
    </xf>
    <xf numFmtId="0" fontId="2" fillId="0" borderId="12" xfId="0" applyFont="1" applyBorder="1" applyAlignment="1">
      <alignment vertical="center"/>
    </xf>
    <xf numFmtId="0" fontId="6" fillId="0" borderId="0" xfId="0" applyFont="1" applyAlignment="1">
      <alignment vertical="center" wrapText="1"/>
    </xf>
  </cellXfs>
  <cellStyles count="11">
    <cellStyle name="Normal" xfId="0" builtinId="0"/>
    <cellStyle name="Normal 2" xfId="1"/>
    <cellStyle name="Normal 2 2" xfId="4"/>
    <cellStyle name="Normal 2 2 2" xfId="10"/>
    <cellStyle name="Normal 2 3" xfId="5"/>
    <cellStyle name="Normal 2 4" xfId="7"/>
    <cellStyle name="Normal 222" xfId="6"/>
    <cellStyle name="Normal 3" xfId="2"/>
    <cellStyle name="Normal 3 2" xfId="9"/>
    <cellStyle name="Normal 4" xfId="3"/>
    <cellStyle name="Normal 5" xfId="8"/>
  </cellStyles>
  <dxfs count="0"/>
  <tableStyles count="0" defaultTableStyle="TableStyleMedium2" defaultPivotStyle="PivotStyleLight16"/>
  <colors>
    <mruColors>
      <color rgb="FFFAFAD2"/>
      <color rgb="FFEC06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J184"/>
  <sheetViews>
    <sheetView tabSelected="1" zoomScaleNormal="100" workbookViewId="0">
      <selection activeCell="N28" sqref="N28"/>
    </sheetView>
  </sheetViews>
  <sheetFormatPr defaultRowHeight="14.25" outlineLevelRow="1" x14ac:dyDescent="0.2"/>
  <cols>
    <col min="1" max="1" width="38.625" customWidth="1"/>
    <col min="4" max="4" width="8.75" style="8"/>
    <col min="6" max="9" width="9" style="14"/>
    <col min="10" max="10" width="2.125" customWidth="1"/>
  </cols>
  <sheetData>
    <row r="1" spans="1:9" s="14" customFormat="1" ht="23.25" x14ac:dyDescent="0.35">
      <c r="A1" s="80" t="s">
        <v>53</v>
      </c>
      <c r="D1" s="17"/>
    </row>
    <row r="2" spans="1:9" s="14" customFormat="1" x14ac:dyDescent="0.2">
      <c r="D2" s="17"/>
    </row>
    <row r="3" spans="1:9" ht="25.5" customHeight="1" thickBot="1" x14ac:dyDescent="0.25">
      <c r="A3" s="22" t="s">
        <v>0</v>
      </c>
      <c r="B3" s="23"/>
      <c r="C3" s="23"/>
      <c r="D3" s="24"/>
      <c r="E3" s="23"/>
      <c r="F3" s="23"/>
      <c r="G3" s="23"/>
      <c r="H3" s="23"/>
      <c r="I3" s="23"/>
    </row>
    <row r="4" spans="1:9" x14ac:dyDescent="0.2">
      <c r="A4" s="92" t="s">
        <v>1</v>
      </c>
      <c r="B4" s="20" t="s">
        <v>3</v>
      </c>
      <c r="C4" s="20" t="s">
        <v>4</v>
      </c>
      <c r="D4" s="20" t="s">
        <v>6</v>
      </c>
      <c r="E4" s="20" t="s">
        <v>36</v>
      </c>
      <c r="F4" s="20" t="s">
        <v>60</v>
      </c>
      <c r="G4" s="20" t="s">
        <v>61</v>
      </c>
      <c r="H4" s="20" t="s">
        <v>62</v>
      </c>
      <c r="I4" s="13" t="s">
        <v>63</v>
      </c>
    </row>
    <row r="5" spans="1:9" ht="15" thickBot="1" x14ac:dyDescent="0.25">
      <c r="A5" s="93"/>
      <c r="B5" s="21" t="s">
        <v>2</v>
      </c>
      <c r="C5" s="21" t="s">
        <v>2</v>
      </c>
      <c r="D5" s="21" t="s">
        <v>2</v>
      </c>
      <c r="E5" s="21" t="s">
        <v>2</v>
      </c>
      <c r="F5" s="21" t="s">
        <v>2</v>
      </c>
      <c r="G5" s="21" t="s">
        <v>5</v>
      </c>
      <c r="H5" s="21" t="s">
        <v>5</v>
      </c>
      <c r="I5" s="25" t="s">
        <v>5</v>
      </c>
    </row>
    <row r="6" spans="1:9" x14ac:dyDescent="0.2">
      <c r="A6" s="26" t="s">
        <v>7</v>
      </c>
      <c r="B6" s="42">
        <v>12664</v>
      </c>
      <c r="C6" s="42">
        <v>16267</v>
      </c>
      <c r="D6" s="43">
        <v>16003</v>
      </c>
      <c r="E6" s="43">
        <v>20314</v>
      </c>
      <c r="F6" s="43">
        <v>16198</v>
      </c>
      <c r="G6" s="43">
        <v>25777</v>
      </c>
      <c r="H6" s="43">
        <v>29267</v>
      </c>
      <c r="I6" s="44">
        <v>26887</v>
      </c>
    </row>
    <row r="7" spans="1:9" x14ac:dyDescent="0.2">
      <c r="A7" s="26" t="s">
        <v>37</v>
      </c>
      <c r="B7" s="42">
        <v>355854</v>
      </c>
      <c r="C7" s="42">
        <v>351059</v>
      </c>
      <c r="D7" s="43">
        <v>326032</v>
      </c>
      <c r="E7" s="43">
        <v>339528</v>
      </c>
      <c r="F7" s="43">
        <v>362966</v>
      </c>
      <c r="G7" s="43">
        <v>392331</v>
      </c>
      <c r="H7" s="43">
        <v>403479</v>
      </c>
      <c r="I7" s="44">
        <v>409240</v>
      </c>
    </row>
    <row r="8" spans="1:9" x14ac:dyDescent="0.2">
      <c r="A8" s="26" t="s">
        <v>38</v>
      </c>
      <c r="B8" s="42">
        <v>110753</v>
      </c>
      <c r="C8" s="42">
        <v>101374</v>
      </c>
      <c r="D8" s="43">
        <v>98369</v>
      </c>
      <c r="E8" s="43">
        <v>113571</v>
      </c>
      <c r="F8" s="43">
        <v>115172</v>
      </c>
      <c r="G8" s="43">
        <v>122684</v>
      </c>
      <c r="H8" s="43">
        <v>124209</v>
      </c>
      <c r="I8" s="44">
        <v>126201</v>
      </c>
    </row>
    <row r="9" spans="1:9" x14ac:dyDescent="0.2">
      <c r="A9" s="26" t="s">
        <v>39</v>
      </c>
      <c r="B9" s="42">
        <v>8632</v>
      </c>
      <c r="C9" s="43">
        <v>0</v>
      </c>
      <c r="D9" s="43">
        <v>0</v>
      </c>
      <c r="E9" s="43">
        <v>0</v>
      </c>
      <c r="F9" s="43">
        <v>0</v>
      </c>
      <c r="G9" s="43">
        <v>0</v>
      </c>
      <c r="H9" s="43">
        <v>0</v>
      </c>
      <c r="I9" s="44">
        <v>0</v>
      </c>
    </row>
    <row r="10" spans="1:9" x14ac:dyDescent="0.2">
      <c r="A10" s="26" t="s">
        <v>78</v>
      </c>
      <c r="B10" s="42">
        <v>-53218</v>
      </c>
      <c r="C10" s="42">
        <v>-67219</v>
      </c>
      <c r="D10" s="43">
        <v>-58465</v>
      </c>
      <c r="E10" s="43">
        <v>-79113</v>
      </c>
      <c r="F10" s="43">
        <v>-76979</v>
      </c>
      <c r="G10" s="43">
        <v>-73467</v>
      </c>
      <c r="H10" s="43">
        <v>783</v>
      </c>
      <c r="I10" s="44">
        <v>583</v>
      </c>
    </row>
    <row r="11" spans="1:9" x14ac:dyDescent="0.2">
      <c r="A11" s="26" t="s">
        <v>40</v>
      </c>
      <c r="B11" s="42">
        <v>452545</v>
      </c>
      <c r="C11" s="42">
        <v>448788</v>
      </c>
      <c r="D11" s="43">
        <v>433475</v>
      </c>
      <c r="E11" s="43">
        <v>439548</v>
      </c>
      <c r="F11" s="43">
        <v>442231</v>
      </c>
      <c r="G11" s="43">
        <v>431528</v>
      </c>
      <c r="H11" s="43">
        <v>368784</v>
      </c>
      <c r="I11" s="44">
        <v>369211</v>
      </c>
    </row>
    <row r="12" spans="1:9" x14ac:dyDescent="0.2">
      <c r="A12" s="26" t="s">
        <v>41</v>
      </c>
      <c r="B12" s="42">
        <v>6847</v>
      </c>
      <c r="C12" s="42">
        <v>21147</v>
      </c>
      <c r="D12" s="43">
        <v>18075</v>
      </c>
      <c r="E12" s="43">
        <v>11159</v>
      </c>
      <c r="F12" s="43">
        <v>7585</v>
      </c>
      <c r="G12" s="43">
        <v>7124</v>
      </c>
      <c r="H12" s="43">
        <v>7124</v>
      </c>
      <c r="I12" s="44">
        <v>7124</v>
      </c>
    </row>
    <row r="13" spans="1:9" x14ac:dyDescent="0.2">
      <c r="A13" s="26" t="s">
        <v>42</v>
      </c>
      <c r="B13" s="42">
        <v>142742</v>
      </c>
      <c r="C13" s="42">
        <v>112767</v>
      </c>
      <c r="D13" s="43">
        <v>111006</v>
      </c>
      <c r="E13" s="43">
        <v>106112</v>
      </c>
      <c r="F13" s="43">
        <v>128683</v>
      </c>
      <c r="G13" s="43">
        <v>125154</v>
      </c>
      <c r="H13" s="43">
        <v>132826</v>
      </c>
      <c r="I13" s="44">
        <v>129952</v>
      </c>
    </row>
    <row r="14" spans="1:9" x14ac:dyDescent="0.2">
      <c r="A14" s="26" t="s">
        <v>79</v>
      </c>
      <c r="B14" s="42">
        <v>22161</v>
      </c>
      <c r="C14" s="42">
        <v>16690</v>
      </c>
      <c r="D14" s="43">
        <v>29456</v>
      </c>
      <c r="E14" s="43">
        <v>53141</v>
      </c>
      <c r="F14" s="43">
        <v>48451</v>
      </c>
      <c r="G14" s="43">
        <v>42111</v>
      </c>
      <c r="H14" s="43">
        <v>37741</v>
      </c>
      <c r="I14" s="44">
        <v>28273</v>
      </c>
    </row>
    <row r="15" spans="1:9" x14ac:dyDescent="0.2">
      <c r="A15" s="26" t="s">
        <v>80</v>
      </c>
      <c r="B15" s="42">
        <v>90277</v>
      </c>
      <c r="C15" s="42">
        <v>105685</v>
      </c>
      <c r="D15" s="43">
        <v>115478</v>
      </c>
      <c r="E15" s="43">
        <v>84350</v>
      </c>
      <c r="F15" s="43">
        <v>99814</v>
      </c>
      <c r="G15" s="43">
        <v>80964</v>
      </c>
      <c r="H15" s="43">
        <v>77315</v>
      </c>
      <c r="I15" s="44">
        <v>75691</v>
      </c>
    </row>
    <row r="16" spans="1:9" x14ac:dyDescent="0.2">
      <c r="A16" s="26" t="s">
        <v>81</v>
      </c>
      <c r="B16" s="42">
        <v>16955</v>
      </c>
      <c r="C16" s="42">
        <v>13637</v>
      </c>
      <c r="D16" s="43">
        <v>14600</v>
      </c>
      <c r="E16" s="43">
        <v>12320</v>
      </c>
      <c r="F16" s="43">
        <v>6022</v>
      </c>
      <c r="G16" s="43">
        <v>0</v>
      </c>
      <c r="H16" s="43">
        <v>0</v>
      </c>
      <c r="I16" s="44">
        <v>0</v>
      </c>
    </row>
    <row r="17" spans="1:9" x14ac:dyDescent="0.2">
      <c r="A17" s="26" t="s">
        <v>44</v>
      </c>
      <c r="B17" s="42">
        <v>70</v>
      </c>
      <c r="C17" s="42">
        <v>10</v>
      </c>
      <c r="D17" s="43">
        <v>-200</v>
      </c>
      <c r="E17" s="43">
        <v>0</v>
      </c>
      <c r="F17" s="43">
        <v>0</v>
      </c>
      <c r="G17" s="43">
        <v>0</v>
      </c>
      <c r="H17" s="43">
        <v>0</v>
      </c>
      <c r="I17" s="44">
        <v>0</v>
      </c>
    </row>
    <row r="18" spans="1:9" x14ac:dyDescent="0.2">
      <c r="A18" s="26" t="s">
        <v>45</v>
      </c>
      <c r="B18" s="42">
        <v>47824</v>
      </c>
      <c r="C18" s="42">
        <v>48200</v>
      </c>
      <c r="D18" s="43">
        <v>46502</v>
      </c>
      <c r="E18" s="43">
        <v>66374</v>
      </c>
      <c r="F18" s="43">
        <v>57095</v>
      </c>
      <c r="G18" s="43">
        <v>45992</v>
      </c>
      <c r="H18" s="43">
        <v>56232</v>
      </c>
      <c r="I18" s="44">
        <v>33732</v>
      </c>
    </row>
    <row r="19" spans="1:9" x14ac:dyDescent="0.2">
      <c r="A19" s="26" t="s">
        <v>32</v>
      </c>
      <c r="B19" s="42">
        <v>15607</v>
      </c>
      <c r="C19" s="42">
        <v>15862</v>
      </c>
      <c r="D19" s="43">
        <v>42315</v>
      </c>
      <c r="E19" s="43">
        <v>19498</v>
      </c>
      <c r="F19" s="43">
        <v>28346</v>
      </c>
      <c r="G19" s="43">
        <v>24591</v>
      </c>
      <c r="H19" s="43">
        <v>13745</v>
      </c>
      <c r="I19" s="44">
        <v>10892</v>
      </c>
    </row>
    <row r="20" spans="1:9" x14ac:dyDescent="0.2">
      <c r="A20" s="26" t="s">
        <v>82</v>
      </c>
      <c r="B20" s="42">
        <v>188279</v>
      </c>
      <c r="C20" s="42">
        <v>101810</v>
      </c>
      <c r="D20" s="43">
        <v>88099</v>
      </c>
      <c r="E20" s="43">
        <v>95600</v>
      </c>
      <c r="F20" s="43">
        <v>82204</v>
      </c>
      <c r="G20" s="43">
        <v>72166</v>
      </c>
      <c r="H20" s="43">
        <v>41185</v>
      </c>
      <c r="I20" s="44">
        <v>40811</v>
      </c>
    </row>
    <row r="21" spans="1:9" x14ac:dyDescent="0.2">
      <c r="A21" s="26" t="s">
        <v>33</v>
      </c>
      <c r="B21" s="42">
        <v>55140</v>
      </c>
      <c r="C21" s="42">
        <v>36554</v>
      </c>
      <c r="D21" s="43">
        <v>41748</v>
      </c>
      <c r="E21" s="43">
        <v>54081</v>
      </c>
      <c r="F21" s="43">
        <v>57898</v>
      </c>
      <c r="G21" s="43">
        <v>60297</v>
      </c>
      <c r="H21" s="43">
        <v>59443</v>
      </c>
      <c r="I21" s="44">
        <v>57766</v>
      </c>
    </row>
    <row r="22" spans="1:9" x14ac:dyDescent="0.2">
      <c r="A22" s="26" t="s">
        <v>46</v>
      </c>
      <c r="B22" s="42">
        <v>-1560</v>
      </c>
      <c r="C22" s="42">
        <v>-1603</v>
      </c>
      <c r="D22" s="43">
        <v>-843</v>
      </c>
      <c r="E22" s="43">
        <v>-2858</v>
      </c>
      <c r="F22" s="43">
        <v>-2539</v>
      </c>
      <c r="G22" s="43">
        <v>-3080</v>
      </c>
      <c r="H22" s="43">
        <v>0</v>
      </c>
      <c r="I22" s="44">
        <v>0</v>
      </c>
    </row>
    <row r="23" spans="1:9" x14ac:dyDescent="0.2">
      <c r="A23" s="26" t="s">
        <v>47</v>
      </c>
      <c r="B23" s="42">
        <v>1959</v>
      </c>
      <c r="C23" s="42">
        <v>3097</v>
      </c>
      <c r="D23" s="43">
        <v>1449</v>
      </c>
      <c r="E23" s="43">
        <v>365</v>
      </c>
      <c r="F23" s="43">
        <v>1197</v>
      </c>
      <c r="G23" s="43">
        <v>3448</v>
      </c>
      <c r="H23" s="43">
        <v>343</v>
      </c>
      <c r="I23" s="44">
        <v>310</v>
      </c>
    </row>
    <row r="24" spans="1:9" x14ac:dyDescent="0.2">
      <c r="A24" s="26" t="s">
        <v>83</v>
      </c>
      <c r="B24" s="42">
        <v>501628</v>
      </c>
      <c r="C24" s="42">
        <v>-18083</v>
      </c>
      <c r="D24" s="43">
        <v>-33823</v>
      </c>
      <c r="E24" s="43">
        <v>-55210</v>
      </c>
      <c r="F24" s="43">
        <v>-30408</v>
      </c>
      <c r="G24" s="43">
        <v>4492</v>
      </c>
      <c r="H24" s="43">
        <v>0</v>
      </c>
      <c r="I24" s="44">
        <v>0</v>
      </c>
    </row>
    <row r="25" spans="1:9" x14ac:dyDescent="0.2">
      <c r="A25" s="26" t="s">
        <v>84</v>
      </c>
      <c r="B25" s="42">
        <v>1575240</v>
      </c>
      <c r="C25" s="42">
        <v>-29477</v>
      </c>
      <c r="D25" s="43">
        <v>55715</v>
      </c>
      <c r="E25" s="43">
        <v>0</v>
      </c>
      <c r="F25" s="43">
        <v>0</v>
      </c>
      <c r="G25" s="43">
        <v>0</v>
      </c>
      <c r="H25" s="43">
        <v>0</v>
      </c>
      <c r="I25" s="44">
        <v>0</v>
      </c>
    </row>
    <row r="26" spans="1:9" s="14" customFormat="1" x14ac:dyDescent="0.2">
      <c r="A26" s="26" t="s">
        <v>85</v>
      </c>
      <c r="B26" s="42">
        <v>133359</v>
      </c>
      <c r="C26" s="42">
        <v>163530</v>
      </c>
      <c r="D26" s="43">
        <v>219954</v>
      </c>
      <c r="E26" s="43">
        <v>162582</v>
      </c>
      <c r="F26" s="43">
        <v>255511</v>
      </c>
      <c r="G26" s="43">
        <v>246202</v>
      </c>
      <c r="H26" s="43">
        <v>294879</v>
      </c>
      <c r="I26" s="44">
        <v>343043</v>
      </c>
    </row>
    <row r="27" spans="1:9" ht="15" thickBot="1" x14ac:dyDescent="0.25">
      <c r="A27" s="26" t="s">
        <v>86</v>
      </c>
      <c r="B27" s="42">
        <v>-60142</v>
      </c>
      <c r="C27" s="42">
        <v>-54535</v>
      </c>
      <c r="D27" s="43">
        <v>-52594</v>
      </c>
      <c r="E27" s="43">
        <v>-52139</v>
      </c>
      <c r="F27" s="43">
        <v>-49645</v>
      </c>
      <c r="G27" s="43">
        <v>-30000</v>
      </c>
      <c r="H27" s="43">
        <v>0</v>
      </c>
      <c r="I27" s="44">
        <v>0</v>
      </c>
    </row>
    <row r="28" spans="1:9" ht="15" thickBot="1" x14ac:dyDescent="0.25">
      <c r="A28" s="27" t="s">
        <v>97</v>
      </c>
      <c r="B28" s="45">
        <f t="shared" ref="B28:I28" si="0">SUM(B6:B27)</f>
        <v>3623616</v>
      </c>
      <c r="C28" s="45">
        <f t="shared" si="0"/>
        <v>1385560</v>
      </c>
      <c r="D28" s="45">
        <f t="shared" si="0"/>
        <v>1512351</v>
      </c>
      <c r="E28" s="45">
        <f t="shared" si="0"/>
        <v>1389223</v>
      </c>
      <c r="F28" s="45">
        <f t="shared" si="0"/>
        <v>1549802</v>
      </c>
      <c r="G28" s="45">
        <f t="shared" si="0"/>
        <v>1578314</v>
      </c>
      <c r="H28" s="45">
        <f t="shared" si="0"/>
        <v>1647355</v>
      </c>
      <c r="I28" s="46">
        <f t="shared" si="0"/>
        <v>1659716</v>
      </c>
    </row>
    <row r="29" spans="1:9" ht="15" thickBot="1" x14ac:dyDescent="0.25">
      <c r="A29" s="28"/>
      <c r="B29" s="47"/>
      <c r="C29" s="47"/>
      <c r="D29" s="47"/>
      <c r="E29" s="47"/>
      <c r="F29" s="47"/>
      <c r="G29" s="47"/>
      <c r="H29" s="47"/>
      <c r="I29" s="47"/>
    </row>
    <row r="30" spans="1:9" ht="15" thickBot="1" x14ac:dyDescent="0.25">
      <c r="A30" s="27" t="s">
        <v>98</v>
      </c>
      <c r="B30" s="45">
        <f t="shared" ref="B30:I30" si="1">B28</f>
        <v>3623616</v>
      </c>
      <c r="C30" s="45">
        <f t="shared" si="1"/>
        <v>1385560</v>
      </c>
      <c r="D30" s="45">
        <f t="shared" si="1"/>
        <v>1512351</v>
      </c>
      <c r="E30" s="45">
        <f t="shared" si="1"/>
        <v>1389223</v>
      </c>
      <c r="F30" s="45">
        <f t="shared" si="1"/>
        <v>1549802</v>
      </c>
      <c r="G30" s="45">
        <f t="shared" si="1"/>
        <v>1578314</v>
      </c>
      <c r="H30" s="45">
        <f t="shared" si="1"/>
        <v>1647355</v>
      </c>
      <c r="I30" s="46">
        <f t="shared" si="1"/>
        <v>1659716</v>
      </c>
    </row>
    <row r="31" spans="1:9" x14ac:dyDescent="0.2">
      <c r="A31" s="29" t="s">
        <v>8</v>
      </c>
      <c r="B31" s="48"/>
      <c r="C31" s="42"/>
      <c r="D31" s="42"/>
      <c r="E31" s="49"/>
      <c r="F31" s="49"/>
      <c r="G31" s="49"/>
      <c r="H31" s="49"/>
      <c r="I31" s="50"/>
    </row>
    <row r="32" spans="1:9" x14ac:dyDescent="0.2">
      <c r="A32" s="26" t="s">
        <v>9</v>
      </c>
      <c r="B32" s="42">
        <v>592051</v>
      </c>
      <c r="C32" s="42">
        <v>631209</v>
      </c>
      <c r="D32" s="43">
        <v>563156</v>
      </c>
      <c r="E32" s="43">
        <v>539792</v>
      </c>
      <c r="F32" s="43">
        <v>563658</v>
      </c>
      <c r="G32" s="43">
        <v>222869</v>
      </c>
      <c r="H32" s="43">
        <v>219579</v>
      </c>
      <c r="I32" s="44">
        <v>216566</v>
      </c>
    </row>
    <row r="33" spans="1:9" x14ac:dyDescent="0.2">
      <c r="A33" s="26" t="s">
        <v>10</v>
      </c>
      <c r="B33" s="42">
        <v>831340</v>
      </c>
      <c r="C33" s="42">
        <v>1130775</v>
      </c>
      <c r="D33" s="43">
        <v>880324</v>
      </c>
      <c r="E33" s="43">
        <v>579800</v>
      </c>
      <c r="F33" s="43">
        <v>600778</v>
      </c>
      <c r="G33" s="43">
        <v>498589</v>
      </c>
      <c r="H33" s="43">
        <v>468454</v>
      </c>
      <c r="I33" s="44">
        <v>428249</v>
      </c>
    </row>
    <row r="34" spans="1:9" x14ac:dyDescent="0.2">
      <c r="A34" s="26" t="s">
        <v>11</v>
      </c>
      <c r="B34" s="42">
        <v>-289338</v>
      </c>
      <c r="C34" s="42">
        <v>-491300</v>
      </c>
      <c r="D34" s="43">
        <v>-106416</v>
      </c>
      <c r="E34" s="43">
        <v>-55262</v>
      </c>
      <c r="F34" s="43">
        <v>-57591</v>
      </c>
      <c r="G34" s="43">
        <v>0</v>
      </c>
      <c r="H34" s="43">
        <v>0</v>
      </c>
      <c r="I34" s="44">
        <v>0</v>
      </c>
    </row>
    <row r="35" spans="1:9" x14ac:dyDescent="0.2">
      <c r="A35" s="26" t="s">
        <v>12</v>
      </c>
      <c r="B35" s="42">
        <v>10781</v>
      </c>
      <c r="C35" s="42">
        <v>-6900</v>
      </c>
      <c r="D35" s="43">
        <v>28150</v>
      </c>
      <c r="E35" s="43">
        <v>46224</v>
      </c>
      <c r="F35" s="43">
        <v>69566</v>
      </c>
      <c r="G35" s="43">
        <v>0</v>
      </c>
      <c r="H35" s="43">
        <v>0</v>
      </c>
      <c r="I35" s="44">
        <v>0</v>
      </c>
    </row>
    <row r="36" spans="1:9" x14ac:dyDescent="0.2">
      <c r="A36" s="26" t="s">
        <v>55</v>
      </c>
      <c r="B36" s="42">
        <v>845657</v>
      </c>
      <c r="C36" s="42">
        <v>507543</v>
      </c>
      <c r="D36" s="43">
        <v>750679</v>
      </c>
      <c r="E36" s="43">
        <v>639275</v>
      </c>
      <c r="F36" s="43">
        <v>758716</v>
      </c>
      <c r="G36" s="43">
        <v>771059</v>
      </c>
      <c r="H36" s="43">
        <v>749329</v>
      </c>
      <c r="I36" s="44">
        <v>792347</v>
      </c>
    </row>
    <row r="37" spans="1:9" x14ac:dyDescent="0.2">
      <c r="A37" s="26" t="s">
        <v>13</v>
      </c>
      <c r="B37" s="42">
        <v>0</v>
      </c>
      <c r="C37" s="42">
        <v>-1528</v>
      </c>
      <c r="D37" s="43">
        <v>13269</v>
      </c>
      <c r="E37" s="43">
        <v>-1819</v>
      </c>
      <c r="F37" s="43">
        <v>-3787</v>
      </c>
      <c r="G37" s="43">
        <v>0</v>
      </c>
      <c r="H37" s="43">
        <v>0</v>
      </c>
      <c r="I37" s="44">
        <v>0</v>
      </c>
    </row>
    <row r="38" spans="1:9" x14ac:dyDescent="0.2">
      <c r="A38" s="26" t="s">
        <v>49</v>
      </c>
      <c r="B38" s="42">
        <v>0</v>
      </c>
      <c r="C38" s="42">
        <v>157</v>
      </c>
      <c r="D38" s="43">
        <v>0</v>
      </c>
      <c r="E38" s="43">
        <v>0</v>
      </c>
      <c r="F38" s="43">
        <v>0</v>
      </c>
      <c r="G38" s="43">
        <v>0</v>
      </c>
      <c r="H38" s="43">
        <v>0</v>
      </c>
      <c r="I38" s="44">
        <v>0</v>
      </c>
    </row>
    <row r="39" spans="1:9" x14ac:dyDescent="0.2">
      <c r="A39" s="26" t="s">
        <v>14</v>
      </c>
      <c r="B39" s="42">
        <v>522976</v>
      </c>
      <c r="C39" s="42">
        <v>9663</v>
      </c>
      <c r="D39" s="43">
        <v>51410</v>
      </c>
      <c r="E39" s="43">
        <v>58428</v>
      </c>
      <c r="F39" s="43">
        <v>43704</v>
      </c>
      <c r="G39" s="43">
        <v>0</v>
      </c>
      <c r="H39" s="43">
        <v>0</v>
      </c>
      <c r="I39" s="44">
        <v>0</v>
      </c>
    </row>
    <row r="40" spans="1:9" x14ac:dyDescent="0.2">
      <c r="A40" s="26" t="s">
        <v>15</v>
      </c>
      <c r="B40" s="42">
        <v>3537</v>
      </c>
      <c r="C40" s="42">
        <v>37420</v>
      </c>
      <c r="D40" s="43">
        <v>27624</v>
      </c>
      <c r="E40" s="43">
        <v>22996</v>
      </c>
      <c r="F40" s="43">
        <v>19699</v>
      </c>
      <c r="G40" s="43">
        <v>0</v>
      </c>
      <c r="H40" s="43">
        <v>0</v>
      </c>
      <c r="I40" s="44">
        <v>0</v>
      </c>
    </row>
    <row r="41" spans="1:9" x14ac:dyDescent="0.2">
      <c r="A41" s="26" t="s">
        <v>88</v>
      </c>
      <c r="B41" s="42">
        <v>1444816</v>
      </c>
      <c r="C41" s="42">
        <v>156627</v>
      </c>
      <c r="D41" s="43">
        <v>103925</v>
      </c>
      <c r="E41" s="43">
        <v>127571</v>
      </c>
      <c r="F41" s="43">
        <v>143397</v>
      </c>
      <c r="G41" s="43">
        <v>171995</v>
      </c>
      <c r="H41" s="43">
        <v>186293</v>
      </c>
      <c r="I41" s="44">
        <v>198854</v>
      </c>
    </row>
    <row r="42" spans="1:9" x14ac:dyDescent="0.2">
      <c r="A42" s="26" t="s">
        <v>92</v>
      </c>
      <c r="B42" s="42">
        <v>0</v>
      </c>
      <c r="C42" s="42">
        <v>-44</v>
      </c>
      <c r="D42" s="43">
        <v>0</v>
      </c>
      <c r="E42" s="43">
        <v>0</v>
      </c>
      <c r="F42" s="43">
        <v>158</v>
      </c>
      <c r="G42" s="43">
        <v>0</v>
      </c>
      <c r="H42" s="43">
        <v>0</v>
      </c>
      <c r="I42" s="44">
        <v>0</v>
      </c>
    </row>
    <row r="43" spans="1:9" s="14" customFormat="1" x14ac:dyDescent="0.2">
      <c r="A43" s="26" t="s">
        <v>138</v>
      </c>
      <c r="B43" s="42">
        <v>0</v>
      </c>
      <c r="C43" s="42">
        <v>0</v>
      </c>
      <c r="D43" s="43">
        <v>0</v>
      </c>
      <c r="E43" s="43">
        <v>1393</v>
      </c>
      <c r="F43" s="43">
        <v>813</v>
      </c>
      <c r="G43" s="43">
        <v>0</v>
      </c>
      <c r="H43" s="43">
        <v>0</v>
      </c>
      <c r="I43" s="44">
        <v>0</v>
      </c>
    </row>
    <row r="44" spans="1:9" ht="15" thickBot="1" x14ac:dyDescent="0.25">
      <c r="A44" s="30" t="s">
        <v>16</v>
      </c>
      <c r="B44" s="51">
        <v>-338204</v>
      </c>
      <c r="C44" s="51">
        <v>-588062</v>
      </c>
      <c r="D44" s="52">
        <v>-799770</v>
      </c>
      <c r="E44" s="52">
        <v>-569175</v>
      </c>
      <c r="F44" s="52">
        <v>-589309</v>
      </c>
      <c r="G44" s="52">
        <v>-86198</v>
      </c>
      <c r="H44" s="52">
        <v>23700</v>
      </c>
      <c r="I44" s="53">
        <v>23700</v>
      </c>
    </row>
    <row r="45" spans="1:9" ht="15" thickBot="1" x14ac:dyDescent="0.25">
      <c r="A45" s="31"/>
      <c r="B45" s="54"/>
      <c r="C45" s="54"/>
      <c r="D45" s="54"/>
      <c r="E45" s="54"/>
      <c r="F45" s="54"/>
      <c r="G45" s="55"/>
      <c r="H45" s="55"/>
      <c r="I45" s="55"/>
    </row>
    <row r="46" spans="1:9" x14ac:dyDescent="0.2">
      <c r="A46" s="90" t="s">
        <v>17</v>
      </c>
      <c r="B46" s="56" t="s">
        <v>3</v>
      </c>
      <c r="C46" s="56" t="s">
        <v>4</v>
      </c>
      <c r="D46" s="56" t="s">
        <v>6</v>
      </c>
      <c r="E46" s="56" t="s">
        <v>36</v>
      </c>
      <c r="F46" s="56" t="s">
        <v>60</v>
      </c>
      <c r="G46" s="56" t="s">
        <v>61</v>
      </c>
      <c r="H46" s="56" t="s">
        <v>62</v>
      </c>
      <c r="I46" s="57" t="s">
        <v>63</v>
      </c>
    </row>
    <row r="47" spans="1:9" ht="15" thickBot="1" x14ac:dyDescent="0.25">
      <c r="A47" s="91"/>
      <c r="B47" s="21" t="s">
        <v>2</v>
      </c>
      <c r="C47" s="21" t="s">
        <v>2</v>
      </c>
      <c r="D47" s="21" t="s">
        <v>2</v>
      </c>
      <c r="E47" s="21" t="s">
        <v>2</v>
      </c>
      <c r="F47" s="21" t="s">
        <v>2</v>
      </c>
      <c r="G47" s="21" t="s">
        <v>5</v>
      </c>
      <c r="H47" s="21" t="s">
        <v>5</v>
      </c>
      <c r="I47" s="25" t="s">
        <v>5</v>
      </c>
    </row>
    <row r="48" spans="1:9" x14ac:dyDescent="0.2">
      <c r="A48" s="26" t="s">
        <v>50</v>
      </c>
      <c r="B48" s="42">
        <v>3204478</v>
      </c>
      <c r="C48" s="42">
        <v>3046611</v>
      </c>
      <c r="D48" s="43">
        <v>3363162</v>
      </c>
      <c r="E48" s="43">
        <v>3138249</v>
      </c>
      <c r="F48" s="43">
        <v>3117377</v>
      </c>
      <c r="G48" s="58">
        <v>3342268</v>
      </c>
      <c r="H48" s="58">
        <v>3661584</v>
      </c>
      <c r="I48" s="59">
        <v>3604113</v>
      </c>
    </row>
    <row r="49" spans="1:9" x14ac:dyDescent="0.2">
      <c r="A49" s="26" t="s">
        <v>51</v>
      </c>
      <c r="B49" s="42">
        <v>21385</v>
      </c>
      <c r="C49" s="42">
        <v>18523</v>
      </c>
      <c r="D49" s="43">
        <v>11157</v>
      </c>
      <c r="E49" s="43">
        <v>31004</v>
      </c>
      <c r="F49" s="43">
        <v>14024</v>
      </c>
      <c r="G49" s="43">
        <v>49401</v>
      </c>
      <c r="H49" s="43">
        <v>0</v>
      </c>
      <c r="I49" s="44">
        <v>0</v>
      </c>
    </row>
    <row r="50" spans="1:9" x14ac:dyDescent="0.2">
      <c r="A50" s="26" t="s">
        <v>93</v>
      </c>
      <c r="B50" s="42">
        <v>-10268</v>
      </c>
      <c r="C50" s="42">
        <v>-2721</v>
      </c>
      <c r="D50" s="43">
        <v>4021</v>
      </c>
      <c r="E50" s="43">
        <v>8139</v>
      </c>
      <c r="F50" s="43">
        <v>7490</v>
      </c>
      <c r="G50" s="43">
        <v>330</v>
      </c>
      <c r="H50" s="43">
        <v>0</v>
      </c>
      <c r="I50" s="44">
        <v>0</v>
      </c>
    </row>
    <row r="51" spans="1:9" x14ac:dyDescent="0.2">
      <c r="A51" s="26" t="s">
        <v>48</v>
      </c>
      <c r="B51" s="42">
        <v>-30996</v>
      </c>
      <c r="C51" s="42">
        <v>102138</v>
      </c>
      <c r="D51" s="43">
        <v>0</v>
      </c>
      <c r="E51" s="43">
        <v>0</v>
      </c>
      <c r="F51" s="43">
        <v>0</v>
      </c>
      <c r="G51" s="43">
        <v>0</v>
      </c>
      <c r="H51" s="43">
        <v>0</v>
      </c>
      <c r="I51" s="44">
        <v>0</v>
      </c>
    </row>
    <row r="52" spans="1:9" ht="15" thickBot="1" x14ac:dyDescent="0.25">
      <c r="A52" s="26" t="s">
        <v>94</v>
      </c>
      <c r="B52" s="42">
        <v>1450215</v>
      </c>
      <c r="C52" s="42">
        <v>1352673</v>
      </c>
      <c r="D52" s="43">
        <v>1594409</v>
      </c>
      <c r="E52" s="43">
        <v>1070465</v>
      </c>
      <c r="F52" s="43">
        <v>1294717</v>
      </c>
      <c r="G52" s="43">
        <v>1284009</v>
      </c>
      <c r="H52" s="43">
        <v>1189222</v>
      </c>
      <c r="I52" s="44">
        <v>1189222</v>
      </c>
    </row>
    <row r="53" spans="1:9" ht="15" thickBot="1" x14ac:dyDescent="0.25">
      <c r="A53" s="27" t="s">
        <v>99</v>
      </c>
      <c r="B53" s="45">
        <f t="shared" ref="B53:I53" si="2">SUM(B48:B52)</f>
        <v>4634814</v>
      </c>
      <c r="C53" s="45">
        <f t="shared" si="2"/>
        <v>4517224</v>
      </c>
      <c r="D53" s="45">
        <f t="shared" si="2"/>
        <v>4972749</v>
      </c>
      <c r="E53" s="45">
        <f t="shared" si="2"/>
        <v>4247857</v>
      </c>
      <c r="F53" s="45">
        <f t="shared" si="2"/>
        <v>4433608</v>
      </c>
      <c r="G53" s="45">
        <f t="shared" si="2"/>
        <v>4676008</v>
      </c>
      <c r="H53" s="45">
        <f t="shared" si="2"/>
        <v>4850806</v>
      </c>
      <c r="I53" s="46">
        <f t="shared" si="2"/>
        <v>4793335</v>
      </c>
    </row>
    <row r="54" spans="1:9" ht="15" hidden="1" outlineLevel="1" thickBot="1" x14ac:dyDescent="0.25">
      <c r="A54" s="32"/>
      <c r="B54" s="55"/>
      <c r="C54" s="55"/>
      <c r="D54" s="54"/>
      <c r="E54" s="55"/>
      <c r="F54" s="55"/>
      <c r="G54" s="55"/>
      <c r="H54" s="55"/>
      <c r="I54" s="55"/>
    </row>
    <row r="55" spans="1:9" ht="15" hidden="1" outlineLevel="1" thickBot="1" x14ac:dyDescent="0.25">
      <c r="A55" s="27" t="s">
        <v>99</v>
      </c>
      <c r="B55" s="45">
        <f t="shared" ref="B55:I55" si="3">B53</f>
        <v>4634814</v>
      </c>
      <c r="C55" s="45">
        <f t="shared" si="3"/>
        <v>4517224</v>
      </c>
      <c r="D55" s="45">
        <f t="shared" si="3"/>
        <v>4972749</v>
      </c>
      <c r="E55" s="45">
        <f t="shared" si="3"/>
        <v>4247857</v>
      </c>
      <c r="F55" s="45">
        <f t="shared" si="3"/>
        <v>4433608</v>
      </c>
      <c r="G55" s="45">
        <f t="shared" si="3"/>
        <v>4676008</v>
      </c>
      <c r="H55" s="45">
        <f t="shared" si="3"/>
        <v>4850806</v>
      </c>
      <c r="I55" s="46">
        <f t="shared" si="3"/>
        <v>4793335</v>
      </c>
    </row>
    <row r="56" spans="1:9" collapsed="1" x14ac:dyDescent="0.2">
      <c r="A56" s="33" t="s">
        <v>8</v>
      </c>
      <c r="B56" s="60"/>
      <c r="C56" s="61"/>
      <c r="D56" s="61"/>
      <c r="E56" s="60"/>
      <c r="F56" s="62"/>
      <c r="G56" s="62"/>
      <c r="H56" s="62"/>
      <c r="I56" s="63"/>
    </row>
    <row r="57" spans="1:9" x14ac:dyDescent="0.2">
      <c r="A57" s="26" t="s">
        <v>9</v>
      </c>
      <c r="B57" s="42">
        <v>921649</v>
      </c>
      <c r="C57" s="42">
        <v>929732</v>
      </c>
      <c r="D57" s="43">
        <v>1018560</v>
      </c>
      <c r="E57" s="43">
        <v>1082412</v>
      </c>
      <c r="F57" s="43">
        <v>1170477</v>
      </c>
      <c r="G57" s="43">
        <v>1739655</v>
      </c>
      <c r="H57" s="43">
        <v>1502554</v>
      </c>
      <c r="I57" s="44">
        <v>1479910</v>
      </c>
    </row>
    <row r="58" spans="1:9" x14ac:dyDescent="0.2">
      <c r="A58" s="26" t="s">
        <v>10</v>
      </c>
      <c r="B58" s="42">
        <v>2792331</v>
      </c>
      <c r="C58" s="42">
        <v>2469733</v>
      </c>
      <c r="D58" s="43">
        <v>2695641</v>
      </c>
      <c r="E58" s="43">
        <v>2548864</v>
      </c>
      <c r="F58" s="43">
        <v>2412420</v>
      </c>
      <c r="G58" s="43">
        <v>2401776</v>
      </c>
      <c r="H58" s="43">
        <v>2483047</v>
      </c>
      <c r="I58" s="44">
        <v>2445393</v>
      </c>
    </row>
    <row r="59" spans="1:9" x14ac:dyDescent="0.2">
      <c r="A59" s="26" t="s">
        <v>11</v>
      </c>
      <c r="B59" s="42">
        <v>-328808</v>
      </c>
      <c r="C59" s="42">
        <v>0</v>
      </c>
      <c r="D59" s="43">
        <v>0</v>
      </c>
      <c r="E59" s="43">
        <v>0</v>
      </c>
      <c r="F59" s="43">
        <v>0</v>
      </c>
      <c r="G59" s="43">
        <v>-190469</v>
      </c>
      <c r="H59" s="43">
        <v>-184642</v>
      </c>
      <c r="I59" s="44">
        <v>-181815</v>
      </c>
    </row>
    <row r="60" spans="1:9" x14ac:dyDescent="0.2">
      <c r="A60" s="26" t="s">
        <v>12</v>
      </c>
      <c r="B60" s="42">
        <v>20812</v>
      </c>
      <c r="C60" s="42">
        <v>34896</v>
      </c>
      <c r="D60" s="43">
        <v>32218</v>
      </c>
      <c r="E60" s="43">
        <v>24145</v>
      </c>
      <c r="F60" s="43">
        <v>21787</v>
      </c>
      <c r="G60" s="43">
        <v>35623</v>
      </c>
      <c r="H60" s="43">
        <v>35623</v>
      </c>
      <c r="I60" s="44">
        <v>35623</v>
      </c>
    </row>
    <row r="61" spans="1:9" x14ac:dyDescent="0.2">
      <c r="A61" s="26" t="s">
        <v>55</v>
      </c>
      <c r="B61" s="42">
        <v>557133</v>
      </c>
      <c r="C61" s="42">
        <v>1245777</v>
      </c>
      <c r="D61" s="43">
        <v>1470874</v>
      </c>
      <c r="E61" s="43">
        <v>949267</v>
      </c>
      <c r="F61" s="43">
        <v>1260754</v>
      </c>
      <c r="G61" s="43">
        <v>1096316</v>
      </c>
      <c r="H61" s="43">
        <v>1000901</v>
      </c>
      <c r="I61" s="44">
        <v>1000901</v>
      </c>
    </row>
    <row r="62" spans="1:9" s="14" customFormat="1" x14ac:dyDescent="0.2">
      <c r="A62" s="26" t="s">
        <v>13</v>
      </c>
      <c r="B62" s="42">
        <v>0</v>
      </c>
      <c r="C62" s="42">
        <v>0</v>
      </c>
      <c r="D62" s="43">
        <v>0</v>
      </c>
      <c r="E62" s="43">
        <v>37</v>
      </c>
      <c r="F62" s="43">
        <v>0</v>
      </c>
      <c r="G62" s="43">
        <v>0</v>
      </c>
      <c r="H62" s="43">
        <v>0</v>
      </c>
      <c r="I62" s="44">
        <v>0</v>
      </c>
    </row>
    <row r="63" spans="1:9" x14ac:dyDescent="0.2">
      <c r="A63" s="26" t="s">
        <v>14</v>
      </c>
      <c r="B63" s="42">
        <v>0</v>
      </c>
      <c r="C63" s="42">
        <v>24</v>
      </c>
      <c r="D63" s="43">
        <v>4823</v>
      </c>
      <c r="E63" s="43">
        <v>7245</v>
      </c>
      <c r="F63" s="43">
        <v>0</v>
      </c>
      <c r="G63" s="43">
        <v>0</v>
      </c>
      <c r="H63" s="43">
        <v>0</v>
      </c>
      <c r="I63" s="44">
        <v>0</v>
      </c>
    </row>
    <row r="64" spans="1:9" x14ac:dyDescent="0.2">
      <c r="A64" s="26" t="s">
        <v>15</v>
      </c>
      <c r="B64" s="42">
        <v>80775</v>
      </c>
      <c r="C64" s="42">
        <v>104496</v>
      </c>
      <c r="D64" s="43">
        <v>106848</v>
      </c>
      <c r="E64" s="43">
        <v>51535</v>
      </c>
      <c r="F64" s="43">
        <v>34284</v>
      </c>
      <c r="G64" s="43">
        <v>0</v>
      </c>
      <c r="H64" s="43">
        <v>0</v>
      </c>
      <c r="I64" s="44">
        <v>0</v>
      </c>
    </row>
    <row r="65" spans="1:10" x14ac:dyDescent="0.2">
      <c r="A65" s="26" t="s">
        <v>34</v>
      </c>
      <c r="B65" s="42">
        <v>237372</v>
      </c>
      <c r="C65" s="42">
        <v>274590</v>
      </c>
      <c r="D65" s="43">
        <v>245068</v>
      </c>
      <c r="E65" s="43">
        <v>212835</v>
      </c>
      <c r="F65" s="43">
        <v>221081</v>
      </c>
      <c r="G65" s="43">
        <v>175686</v>
      </c>
      <c r="H65" s="43">
        <v>0</v>
      </c>
      <c r="I65" s="44">
        <v>0</v>
      </c>
    </row>
    <row r="66" spans="1:10" x14ac:dyDescent="0.2">
      <c r="A66" s="26" t="s">
        <v>18</v>
      </c>
      <c r="B66" s="42">
        <v>592197</v>
      </c>
      <c r="C66" s="42">
        <v>29932</v>
      </c>
      <c r="D66" s="43">
        <v>21167</v>
      </c>
      <c r="E66" s="43">
        <v>46670</v>
      </c>
      <c r="F66" s="43">
        <v>44783</v>
      </c>
      <c r="G66" s="43">
        <v>0</v>
      </c>
      <c r="H66" s="43">
        <v>0</v>
      </c>
      <c r="I66" s="44">
        <v>0</v>
      </c>
    </row>
    <row r="67" spans="1:10" x14ac:dyDescent="0.2">
      <c r="A67" s="26" t="s">
        <v>19</v>
      </c>
      <c r="B67" s="42">
        <v>-38851</v>
      </c>
      <c r="C67" s="42">
        <v>-10526</v>
      </c>
      <c r="D67" s="43">
        <v>-10805</v>
      </c>
      <c r="E67" s="43">
        <v>-3412</v>
      </c>
      <c r="F67" s="43">
        <v>0</v>
      </c>
      <c r="G67" s="43">
        <v>0</v>
      </c>
      <c r="H67" s="43">
        <v>0</v>
      </c>
      <c r="I67" s="44">
        <v>0</v>
      </c>
    </row>
    <row r="68" spans="1:10" x14ac:dyDescent="0.2">
      <c r="A68" s="26" t="s">
        <v>95</v>
      </c>
      <c r="B68" s="42">
        <v>162422</v>
      </c>
      <c r="C68" s="42">
        <v>178831</v>
      </c>
      <c r="D68" s="43">
        <v>192115</v>
      </c>
      <c r="E68" s="43">
        <v>165013</v>
      </c>
      <c r="F68" s="43">
        <v>195426</v>
      </c>
      <c r="G68" s="43">
        <v>15334</v>
      </c>
      <c r="H68" s="43">
        <v>0</v>
      </c>
      <c r="I68" s="44">
        <v>0</v>
      </c>
    </row>
    <row r="69" spans="1:10" x14ac:dyDescent="0.2">
      <c r="A69" s="26" t="s">
        <v>139</v>
      </c>
      <c r="B69" s="42">
        <v>730035</v>
      </c>
      <c r="C69" s="42">
        <v>82412</v>
      </c>
      <c r="D69" s="43">
        <v>70393</v>
      </c>
      <c r="E69" s="43">
        <v>43555</v>
      </c>
      <c r="F69" s="43">
        <v>47882</v>
      </c>
      <c r="G69" s="43">
        <v>0</v>
      </c>
      <c r="H69" s="43">
        <v>0</v>
      </c>
      <c r="I69" s="44">
        <v>0</v>
      </c>
    </row>
    <row r="70" spans="1:10" x14ac:dyDescent="0.2">
      <c r="A70" s="26" t="s">
        <v>56</v>
      </c>
      <c r="B70" s="42">
        <v>-234</v>
      </c>
      <c r="C70" s="42">
        <v>-14336</v>
      </c>
      <c r="D70" s="43">
        <v>-11769</v>
      </c>
      <c r="E70" s="43">
        <v>-10237</v>
      </c>
      <c r="F70" s="43">
        <v>0</v>
      </c>
      <c r="G70" s="43">
        <v>0</v>
      </c>
      <c r="H70" s="43">
        <v>0</v>
      </c>
      <c r="I70" s="44">
        <v>0</v>
      </c>
    </row>
    <row r="71" spans="1:10" ht="15" thickBot="1" x14ac:dyDescent="0.25">
      <c r="A71" s="30" t="s">
        <v>16</v>
      </c>
      <c r="B71" s="51">
        <v>-1092019</v>
      </c>
      <c r="C71" s="51">
        <v>-808337</v>
      </c>
      <c r="D71" s="52">
        <v>-862384</v>
      </c>
      <c r="E71" s="52">
        <v>-870072</v>
      </c>
      <c r="F71" s="52">
        <v>-975286</v>
      </c>
      <c r="G71" s="52">
        <v>-597913</v>
      </c>
      <c r="H71" s="52">
        <v>13323</v>
      </c>
      <c r="I71" s="53">
        <v>13323</v>
      </c>
    </row>
    <row r="72" spans="1:10" ht="15" thickBot="1" x14ac:dyDescent="0.25">
      <c r="A72" s="34"/>
      <c r="B72" s="42"/>
      <c r="C72" s="42"/>
      <c r="D72" s="42"/>
      <c r="E72" s="42"/>
      <c r="F72" s="64"/>
      <c r="G72" s="64"/>
      <c r="H72" s="64"/>
      <c r="I72" s="64"/>
    </row>
    <row r="73" spans="1:10" ht="15" thickBot="1" x14ac:dyDescent="0.25">
      <c r="A73" s="27" t="s">
        <v>103</v>
      </c>
      <c r="B73" s="45">
        <f>B28+B55</f>
        <v>8258430</v>
      </c>
      <c r="C73" s="45">
        <f t="shared" ref="C73:I73" si="4">C28+C55</f>
        <v>5902784</v>
      </c>
      <c r="D73" s="45">
        <f t="shared" si="4"/>
        <v>6485100</v>
      </c>
      <c r="E73" s="45">
        <f t="shared" si="4"/>
        <v>5637080</v>
      </c>
      <c r="F73" s="45">
        <f t="shared" si="4"/>
        <v>5983410</v>
      </c>
      <c r="G73" s="45">
        <f t="shared" si="4"/>
        <v>6254322</v>
      </c>
      <c r="H73" s="45">
        <f t="shared" si="4"/>
        <v>6498161</v>
      </c>
      <c r="I73" s="46">
        <f t="shared" si="4"/>
        <v>6453051</v>
      </c>
    </row>
    <row r="74" spans="1:10" s="14" customFormat="1" x14ac:dyDescent="0.2">
      <c r="A74" s="87" t="s">
        <v>102</v>
      </c>
      <c r="B74" s="64"/>
      <c r="C74" s="64"/>
      <c r="D74" s="64"/>
      <c r="E74" s="64"/>
      <c r="F74" s="64"/>
      <c r="G74" s="64"/>
      <c r="H74" s="64"/>
      <c r="I74" s="64"/>
      <c r="J74" s="86"/>
    </row>
    <row r="75" spans="1:10" ht="15" thickBot="1" x14ac:dyDescent="0.25">
      <c r="A75" s="88" t="s">
        <v>118</v>
      </c>
      <c r="B75" s="51">
        <f t="shared" ref="B75:I75" si="5">B41+B65</f>
        <v>1682188</v>
      </c>
      <c r="C75" s="51">
        <f t="shared" si="5"/>
        <v>431217</v>
      </c>
      <c r="D75" s="51">
        <f t="shared" si="5"/>
        <v>348993</v>
      </c>
      <c r="E75" s="51">
        <f t="shared" si="5"/>
        <v>340406</v>
      </c>
      <c r="F75" s="51">
        <f t="shared" si="5"/>
        <v>364478</v>
      </c>
      <c r="G75" s="51">
        <f t="shared" si="5"/>
        <v>347681</v>
      </c>
      <c r="H75" s="51">
        <f t="shared" si="5"/>
        <v>186293</v>
      </c>
      <c r="I75" s="76">
        <f t="shared" si="5"/>
        <v>198854</v>
      </c>
    </row>
    <row r="76" spans="1:10" ht="15" thickBot="1" x14ac:dyDescent="0.25">
      <c r="A76" s="32"/>
      <c r="B76" s="55"/>
      <c r="C76" s="55"/>
      <c r="D76" s="54"/>
      <c r="E76" s="55"/>
      <c r="F76" s="55"/>
      <c r="G76" s="55"/>
      <c r="H76" s="55"/>
      <c r="I76" s="55"/>
    </row>
    <row r="77" spans="1:10" x14ac:dyDescent="0.2">
      <c r="A77" s="94" t="s">
        <v>64</v>
      </c>
      <c r="B77" s="56" t="s">
        <v>3</v>
      </c>
      <c r="C77" s="56" t="s">
        <v>4</v>
      </c>
      <c r="D77" s="56" t="s">
        <v>6</v>
      </c>
      <c r="E77" s="56" t="s">
        <v>36</v>
      </c>
      <c r="F77" s="56" t="s">
        <v>60</v>
      </c>
      <c r="G77" s="56" t="s">
        <v>61</v>
      </c>
      <c r="H77" s="56" t="s">
        <v>62</v>
      </c>
      <c r="I77" s="57" t="s">
        <v>63</v>
      </c>
    </row>
    <row r="78" spans="1:10" ht="15" thickBot="1" x14ac:dyDescent="0.25">
      <c r="A78" s="95"/>
      <c r="B78" s="21" t="s">
        <v>2</v>
      </c>
      <c r="C78" s="21" t="s">
        <v>2</v>
      </c>
      <c r="D78" s="21" t="s">
        <v>2</v>
      </c>
      <c r="E78" s="21" t="s">
        <v>2</v>
      </c>
      <c r="F78" s="21" t="s">
        <v>2</v>
      </c>
      <c r="G78" s="21" t="s">
        <v>5</v>
      </c>
      <c r="H78" s="21" t="s">
        <v>5</v>
      </c>
      <c r="I78" s="25" t="s">
        <v>5</v>
      </c>
    </row>
    <row r="79" spans="1:10" x14ac:dyDescent="0.2">
      <c r="A79" s="26" t="s">
        <v>119</v>
      </c>
      <c r="B79" s="42">
        <v>2100</v>
      </c>
      <c r="C79" s="42">
        <v>100</v>
      </c>
      <c r="D79" s="43">
        <v>1981</v>
      </c>
      <c r="E79" s="43">
        <v>1170</v>
      </c>
      <c r="F79" s="43">
        <v>3118</v>
      </c>
      <c r="G79" s="58">
        <v>49300</v>
      </c>
      <c r="H79" s="58">
        <v>48500</v>
      </c>
      <c r="I79" s="59">
        <v>8500</v>
      </c>
    </row>
    <row r="80" spans="1:10" x14ac:dyDescent="0.2">
      <c r="A80" s="26" t="s">
        <v>120</v>
      </c>
      <c r="B80" s="42">
        <v>80184</v>
      </c>
      <c r="C80" s="42">
        <v>19887</v>
      </c>
      <c r="D80" s="43">
        <v>42177</v>
      </c>
      <c r="E80" s="43">
        <v>30031</v>
      </c>
      <c r="F80" s="43">
        <v>65867</v>
      </c>
      <c r="G80" s="43">
        <v>27865</v>
      </c>
      <c r="H80" s="43">
        <v>27115</v>
      </c>
      <c r="I80" s="44">
        <v>26273</v>
      </c>
    </row>
    <row r="81" spans="1:9" x14ac:dyDescent="0.2">
      <c r="A81" s="26" t="s">
        <v>38</v>
      </c>
      <c r="B81" s="42">
        <v>17167</v>
      </c>
      <c r="C81" s="42">
        <v>7173</v>
      </c>
      <c r="D81" s="43">
        <v>12561</v>
      </c>
      <c r="E81" s="43">
        <v>3408</v>
      </c>
      <c r="F81" s="43">
        <v>8050</v>
      </c>
      <c r="G81" s="43">
        <v>3221</v>
      </c>
      <c r="H81" s="43">
        <v>3221</v>
      </c>
      <c r="I81" s="44">
        <v>3221</v>
      </c>
    </row>
    <row r="82" spans="1:9" x14ac:dyDescent="0.2">
      <c r="A82" s="26" t="s">
        <v>30</v>
      </c>
      <c r="B82" s="42">
        <v>0</v>
      </c>
      <c r="C82" s="42">
        <v>3932</v>
      </c>
      <c r="D82" s="43">
        <v>0</v>
      </c>
      <c r="E82" s="43">
        <v>723</v>
      </c>
      <c r="F82" s="43">
        <v>314</v>
      </c>
      <c r="G82" s="43">
        <v>305</v>
      </c>
      <c r="H82" s="43">
        <v>0</v>
      </c>
      <c r="I82" s="44">
        <v>0</v>
      </c>
    </row>
    <row r="83" spans="1:9" x14ac:dyDescent="0.2">
      <c r="A83" s="26" t="s">
        <v>121</v>
      </c>
      <c r="B83" s="42">
        <v>18222</v>
      </c>
      <c r="C83" s="42">
        <v>18679</v>
      </c>
      <c r="D83" s="43">
        <v>14432</v>
      </c>
      <c r="E83" s="43">
        <v>21413</v>
      </c>
      <c r="F83" s="43">
        <v>49316</v>
      </c>
      <c r="G83" s="43">
        <v>59314</v>
      </c>
      <c r="H83" s="43">
        <v>38334</v>
      </c>
      <c r="I83" s="44">
        <v>17634</v>
      </c>
    </row>
    <row r="84" spans="1:9" x14ac:dyDescent="0.2">
      <c r="A84" s="26" t="s">
        <v>41</v>
      </c>
      <c r="B84" s="42">
        <v>0</v>
      </c>
      <c r="C84" s="42">
        <v>250</v>
      </c>
      <c r="D84" s="43">
        <v>0</v>
      </c>
      <c r="E84" s="43">
        <v>154</v>
      </c>
      <c r="F84" s="43">
        <v>0</v>
      </c>
      <c r="G84" s="43">
        <v>0</v>
      </c>
      <c r="H84" s="43">
        <v>0</v>
      </c>
      <c r="I84" s="44">
        <v>0</v>
      </c>
    </row>
    <row r="85" spans="1:9" x14ac:dyDescent="0.2">
      <c r="A85" s="26" t="s">
        <v>42</v>
      </c>
      <c r="B85" s="42">
        <v>33898</v>
      </c>
      <c r="C85" s="42">
        <v>30120</v>
      </c>
      <c r="D85" s="43">
        <v>29019</v>
      </c>
      <c r="E85" s="43">
        <v>38916</v>
      </c>
      <c r="F85" s="43">
        <v>37131</v>
      </c>
      <c r="G85" s="43">
        <v>37265</v>
      </c>
      <c r="H85" s="43">
        <v>42765</v>
      </c>
      <c r="I85" s="44">
        <v>43265</v>
      </c>
    </row>
    <row r="86" spans="1:9" x14ac:dyDescent="0.2">
      <c r="A86" s="26" t="s">
        <v>31</v>
      </c>
      <c r="B86" s="42">
        <v>7581</v>
      </c>
      <c r="C86" s="42">
        <v>6882</v>
      </c>
      <c r="D86" s="43">
        <v>2182</v>
      </c>
      <c r="E86" s="43">
        <v>5491</v>
      </c>
      <c r="F86" s="43">
        <v>5056</v>
      </c>
      <c r="G86" s="43">
        <v>2250</v>
      </c>
      <c r="H86" s="43">
        <v>0</v>
      </c>
      <c r="I86" s="44">
        <v>0</v>
      </c>
    </row>
    <row r="87" spans="1:9" x14ac:dyDescent="0.2">
      <c r="A87" s="26" t="s">
        <v>122</v>
      </c>
      <c r="B87" s="42">
        <v>36369</v>
      </c>
      <c r="C87" s="42">
        <v>24095</v>
      </c>
      <c r="D87" s="43">
        <v>106864</v>
      </c>
      <c r="E87" s="43">
        <v>17421</v>
      </c>
      <c r="F87" s="43">
        <v>25401</v>
      </c>
      <c r="G87" s="43">
        <v>23795</v>
      </c>
      <c r="H87" s="43">
        <v>21959</v>
      </c>
      <c r="I87" s="44">
        <v>20359</v>
      </c>
    </row>
    <row r="88" spans="1:9" x14ac:dyDescent="0.2">
      <c r="A88" s="26" t="s">
        <v>123</v>
      </c>
      <c r="B88" s="42">
        <v>1583</v>
      </c>
      <c r="C88" s="42">
        <v>2620</v>
      </c>
      <c r="D88" s="43">
        <v>2570</v>
      </c>
      <c r="E88" s="43">
        <v>3577</v>
      </c>
      <c r="F88" s="43">
        <v>5201</v>
      </c>
      <c r="G88" s="43">
        <v>0</v>
      </c>
      <c r="H88" s="43">
        <v>0</v>
      </c>
      <c r="I88" s="44">
        <v>0</v>
      </c>
    </row>
    <row r="89" spans="1:9" x14ac:dyDescent="0.2">
      <c r="A89" s="26" t="s">
        <v>45</v>
      </c>
      <c r="B89" s="42">
        <v>189</v>
      </c>
      <c r="C89" s="42">
        <v>357</v>
      </c>
      <c r="D89" s="43">
        <v>325</v>
      </c>
      <c r="E89" s="43">
        <v>253</v>
      </c>
      <c r="F89" s="43">
        <v>1184</v>
      </c>
      <c r="G89" s="43">
        <v>186</v>
      </c>
      <c r="H89" s="43">
        <v>186</v>
      </c>
      <c r="I89" s="44">
        <v>186</v>
      </c>
    </row>
    <row r="90" spans="1:9" x14ac:dyDescent="0.2">
      <c r="A90" s="26" t="s">
        <v>124</v>
      </c>
      <c r="B90" s="42">
        <v>9136</v>
      </c>
      <c r="C90" s="42">
        <v>55198</v>
      </c>
      <c r="D90" s="43">
        <v>229066</v>
      </c>
      <c r="E90" s="43">
        <v>213138</v>
      </c>
      <c r="F90" s="43">
        <v>51779</v>
      </c>
      <c r="G90" s="43">
        <v>166594</v>
      </c>
      <c r="H90" s="43">
        <v>183338</v>
      </c>
      <c r="I90" s="44">
        <v>306480</v>
      </c>
    </row>
    <row r="91" spans="1:9" x14ac:dyDescent="0.2">
      <c r="A91" s="26" t="s">
        <v>125</v>
      </c>
      <c r="B91" s="42">
        <v>41638</v>
      </c>
      <c r="C91" s="42">
        <v>23525</v>
      </c>
      <c r="D91" s="43">
        <v>4290</v>
      </c>
      <c r="E91" s="43">
        <v>4720</v>
      </c>
      <c r="F91" s="43">
        <v>30522</v>
      </c>
      <c r="G91" s="43">
        <v>79342</v>
      </c>
      <c r="H91" s="43">
        <v>163857</v>
      </c>
      <c r="I91" s="44">
        <v>154857</v>
      </c>
    </row>
    <row r="92" spans="1:9" x14ac:dyDescent="0.2">
      <c r="A92" s="26" t="s">
        <v>33</v>
      </c>
      <c r="B92" s="42">
        <v>2554</v>
      </c>
      <c r="C92" s="42">
        <v>2215</v>
      </c>
      <c r="D92" s="43">
        <v>4401</v>
      </c>
      <c r="E92" s="43">
        <v>1800</v>
      </c>
      <c r="F92" s="43">
        <v>1424</v>
      </c>
      <c r="G92" s="43">
        <v>0</v>
      </c>
      <c r="H92" s="43">
        <v>0</v>
      </c>
      <c r="I92" s="44">
        <v>0</v>
      </c>
    </row>
    <row r="93" spans="1:9" x14ac:dyDescent="0.2">
      <c r="A93" s="26" t="s">
        <v>126</v>
      </c>
      <c r="B93" s="42">
        <v>9000</v>
      </c>
      <c r="C93" s="42">
        <v>9000</v>
      </c>
      <c r="D93" s="43">
        <v>49896</v>
      </c>
      <c r="E93" s="43">
        <v>0</v>
      </c>
      <c r="F93" s="43">
        <v>0</v>
      </c>
      <c r="G93" s="43">
        <v>0</v>
      </c>
      <c r="H93" s="43">
        <v>0</v>
      </c>
      <c r="I93" s="44">
        <v>0</v>
      </c>
    </row>
    <row r="94" spans="1:9" x14ac:dyDescent="0.2">
      <c r="A94" s="26" t="s">
        <v>47</v>
      </c>
      <c r="B94" s="42">
        <v>737</v>
      </c>
      <c r="C94" s="42">
        <v>302</v>
      </c>
      <c r="D94" s="43">
        <v>335</v>
      </c>
      <c r="E94" s="43">
        <v>633</v>
      </c>
      <c r="F94" s="43">
        <v>724</v>
      </c>
      <c r="G94" s="43">
        <v>0</v>
      </c>
      <c r="H94" s="43">
        <v>0</v>
      </c>
      <c r="I94" s="44">
        <v>0</v>
      </c>
    </row>
    <row r="95" spans="1:9" x14ac:dyDescent="0.2">
      <c r="A95" s="26" t="s">
        <v>127</v>
      </c>
      <c r="B95" s="42">
        <v>42053</v>
      </c>
      <c r="C95" s="42">
        <v>0</v>
      </c>
      <c r="D95" s="43">
        <v>0</v>
      </c>
      <c r="E95" s="43">
        <v>0</v>
      </c>
      <c r="F95" s="43">
        <v>-6435</v>
      </c>
      <c r="G95" s="43">
        <v>0</v>
      </c>
      <c r="H95" s="43">
        <v>0</v>
      </c>
      <c r="I95" s="44">
        <v>0</v>
      </c>
    </row>
    <row r="96" spans="1:9" x14ac:dyDescent="0.2">
      <c r="A96" s="26" t="s">
        <v>128</v>
      </c>
      <c r="B96" s="42">
        <v>54056</v>
      </c>
      <c r="C96" s="42">
        <v>-184059</v>
      </c>
      <c r="D96" s="43">
        <v>-256703</v>
      </c>
      <c r="E96" s="43">
        <v>0</v>
      </c>
      <c r="F96" s="43">
        <v>0</v>
      </c>
      <c r="G96" s="43">
        <v>0</v>
      </c>
      <c r="H96" s="43">
        <v>0</v>
      </c>
      <c r="I96" s="44">
        <v>0</v>
      </c>
    </row>
    <row r="97" spans="1:9" s="14" customFormat="1" ht="15" thickBot="1" x14ac:dyDescent="0.25">
      <c r="A97" s="26" t="s">
        <v>129</v>
      </c>
      <c r="B97" s="42">
        <v>926</v>
      </c>
      <c r="C97" s="42">
        <v>12553</v>
      </c>
      <c r="D97" s="43">
        <v>20357</v>
      </c>
      <c r="E97" s="43">
        <v>6136</v>
      </c>
      <c r="F97" s="43">
        <v>-3705</v>
      </c>
      <c r="G97" s="43">
        <v>0</v>
      </c>
      <c r="H97" s="43">
        <v>0</v>
      </c>
      <c r="I97" s="44">
        <v>0</v>
      </c>
    </row>
    <row r="98" spans="1:9" ht="15" thickBot="1" x14ac:dyDescent="0.25">
      <c r="A98" s="27" t="s">
        <v>100</v>
      </c>
      <c r="B98" s="45">
        <f t="shared" ref="B98:I98" si="6">SUM(B79:B97)</f>
        <v>357393</v>
      </c>
      <c r="C98" s="45">
        <f t="shared" si="6"/>
        <v>32829</v>
      </c>
      <c r="D98" s="45">
        <f t="shared" si="6"/>
        <v>263753</v>
      </c>
      <c r="E98" s="45">
        <f t="shared" si="6"/>
        <v>348984</v>
      </c>
      <c r="F98" s="45">
        <f t="shared" si="6"/>
        <v>274947</v>
      </c>
      <c r="G98" s="45">
        <f t="shared" si="6"/>
        <v>449437</v>
      </c>
      <c r="H98" s="45">
        <f t="shared" si="6"/>
        <v>529275</v>
      </c>
      <c r="I98" s="46">
        <f t="shared" si="6"/>
        <v>580775</v>
      </c>
    </row>
    <row r="99" spans="1:9" x14ac:dyDescent="0.2">
      <c r="A99" s="33" t="s">
        <v>65</v>
      </c>
      <c r="B99" s="65"/>
      <c r="C99" s="65"/>
      <c r="D99" s="65"/>
      <c r="E99" s="65"/>
      <c r="F99" s="65"/>
      <c r="G99" s="65"/>
      <c r="H99" s="65"/>
      <c r="I99" s="66"/>
    </row>
    <row r="100" spans="1:9" s="14" customFormat="1" x14ac:dyDescent="0.2">
      <c r="A100" s="26" t="s">
        <v>9</v>
      </c>
      <c r="B100" s="42">
        <v>10214</v>
      </c>
      <c r="C100" s="42">
        <v>11332</v>
      </c>
      <c r="D100" s="42">
        <v>11450</v>
      </c>
      <c r="E100" s="43">
        <v>10660</v>
      </c>
      <c r="F100" s="43">
        <v>0</v>
      </c>
      <c r="G100" s="42">
        <v>9790</v>
      </c>
      <c r="H100" s="42">
        <v>9790</v>
      </c>
      <c r="I100" s="67">
        <v>9790</v>
      </c>
    </row>
    <row r="101" spans="1:9" s="14" customFormat="1" x14ac:dyDescent="0.2">
      <c r="A101" s="26" t="s">
        <v>10</v>
      </c>
      <c r="B101" s="42">
        <v>3900</v>
      </c>
      <c r="C101" s="42">
        <v>3900</v>
      </c>
      <c r="D101" s="42">
        <v>3900</v>
      </c>
      <c r="E101" s="43">
        <v>3900</v>
      </c>
      <c r="F101" s="43">
        <v>14521</v>
      </c>
      <c r="G101" s="42">
        <v>4000</v>
      </c>
      <c r="H101" s="42">
        <v>4000</v>
      </c>
      <c r="I101" s="67">
        <v>4000</v>
      </c>
    </row>
    <row r="102" spans="1:9" s="14" customFormat="1" x14ac:dyDescent="0.2">
      <c r="A102" s="26" t="s">
        <v>19</v>
      </c>
      <c r="B102" s="43">
        <v>0</v>
      </c>
      <c r="C102" s="43">
        <v>0</v>
      </c>
      <c r="D102" s="43">
        <v>0</v>
      </c>
      <c r="E102" s="43">
        <v>0</v>
      </c>
      <c r="F102" s="43">
        <v>0</v>
      </c>
      <c r="G102" s="42">
        <v>0</v>
      </c>
      <c r="H102" s="42">
        <v>0</v>
      </c>
      <c r="I102" s="67">
        <v>0</v>
      </c>
    </row>
    <row r="103" spans="1:9" x14ac:dyDescent="0.2">
      <c r="A103" s="26" t="s">
        <v>20</v>
      </c>
      <c r="B103" s="42">
        <v>1237270</v>
      </c>
      <c r="C103" s="42">
        <v>50452</v>
      </c>
      <c r="D103" s="43">
        <v>217082</v>
      </c>
      <c r="E103" s="43">
        <v>202987</v>
      </c>
      <c r="F103" s="43">
        <v>82509</v>
      </c>
      <c r="G103" s="43">
        <v>0</v>
      </c>
      <c r="H103" s="42">
        <v>0</v>
      </c>
      <c r="I103" s="67">
        <v>0</v>
      </c>
    </row>
    <row r="104" spans="1:9" x14ac:dyDescent="0.2">
      <c r="A104" s="26" t="s">
        <v>57</v>
      </c>
      <c r="B104" s="42">
        <v>43517</v>
      </c>
      <c r="C104" s="42">
        <v>-103067</v>
      </c>
      <c r="D104" s="43">
        <v>-100388</v>
      </c>
      <c r="E104" s="43">
        <v>-81098</v>
      </c>
      <c r="F104" s="43">
        <v>-76394</v>
      </c>
      <c r="G104" s="43">
        <v>329381</v>
      </c>
      <c r="H104" s="42">
        <v>482452</v>
      </c>
      <c r="I104" s="67">
        <v>532836</v>
      </c>
    </row>
    <row r="105" spans="1:9" x14ac:dyDescent="0.2">
      <c r="A105" s="26" t="s">
        <v>21</v>
      </c>
      <c r="B105" s="42">
        <v>34383</v>
      </c>
      <c r="C105" s="42">
        <v>-1737</v>
      </c>
      <c r="D105" s="43">
        <v>41159</v>
      </c>
      <c r="E105" s="43">
        <v>43204</v>
      </c>
      <c r="F105" s="43">
        <v>-247</v>
      </c>
      <c r="G105" s="43">
        <v>0</v>
      </c>
      <c r="H105" s="42">
        <v>0</v>
      </c>
      <c r="I105" s="67">
        <v>0</v>
      </c>
    </row>
    <row r="106" spans="1:9" x14ac:dyDescent="0.2">
      <c r="A106" s="26" t="s">
        <v>22</v>
      </c>
      <c r="B106" s="42">
        <v>-216</v>
      </c>
      <c r="C106" s="42">
        <v>-202</v>
      </c>
      <c r="D106" s="43">
        <v>0</v>
      </c>
      <c r="E106" s="43">
        <v>0</v>
      </c>
      <c r="F106" s="43">
        <v>0</v>
      </c>
      <c r="G106" s="43">
        <v>0</v>
      </c>
      <c r="H106" s="42">
        <v>0</v>
      </c>
      <c r="I106" s="67">
        <v>0</v>
      </c>
    </row>
    <row r="107" spans="1:9" x14ac:dyDescent="0.2">
      <c r="A107" s="26" t="s">
        <v>23</v>
      </c>
      <c r="B107" s="42">
        <v>46818</v>
      </c>
      <c r="C107" s="42">
        <v>0</v>
      </c>
      <c r="D107" s="43">
        <v>80050</v>
      </c>
      <c r="E107" s="43">
        <v>0</v>
      </c>
      <c r="F107" s="43">
        <v>0</v>
      </c>
      <c r="G107" s="43">
        <v>0</v>
      </c>
      <c r="H107" s="42">
        <v>0</v>
      </c>
      <c r="I107" s="67">
        <v>0</v>
      </c>
    </row>
    <row r="108" spans="1:9" x14ac:dyDescent="0.2">
      <c r="A108" s="26" t="s">
        <v>24</v>
      </c>
      <c r="B108" s="42">
        <v>457473</v>
      </c>
      <c r="C108" s="42">
        <v>314247</v>
      </c>
      <c r="D108" s="43">
        <v>178115</v>
      </c>
      <c r="E108" s="43">
        <v>191713</v>
      </c>
      <c r="F108" s="43">
        <v>276438</v>
      </c>
      <c r="G108" s="43">
        <v>106266</v>
      </c>
      <c r="H108" s="42">
        <v>33033</v>
      </c>
      <c r="I108" s="67">
        <v>34149</v>
      </c>
    </row>
    <row r="109" spans="1:9" x14ac:dyDescent="0.2">
      <c r="A109" s="26" t="s">
        <v>25</v>
      </c>
      <c r="B109" s="42">
        <v>-1352679</v>
      </c>
      <c r="C109" s="42">
        <v>-115685</v>
      </c>
      <c r="D109" s="43">
        <v>-322599</v>
      </c>
      <c r="E109" s="43">
        <v>-42176</v>
      </c>
      <c r="F109" s="43">
        <v>-3322</v>
      </c>
      <c r="G109" s="68">
        <v>0</v>
      </c>
      <c r="H109" s="42">
        <v>0</v>
      </c>
      <c r="I109" s="44">
        <v>0</v>
      </c>
    </row>
    <row r="110" spans="1:9" x14ac:dyDescent="0.2">
      <c r="A110" s="26" t="s">
        <v>26</v>
      </c>
      <c r="B110" s="42">
        <v>444</v>
      </c>
      <c r="C110" s="42">
        <v>938</v>
      </c>
      <c r="D110" s="43">
        <v>241</v>
      </c>
      <c r="E110" s="43">
        <v>30282</v>
      </c>
      <c r="F110" s="43">
        <v>8186</v>
      </c>
      <c r="G110" s="68">
        <v>0</v>
      </c>
      <c r="H110" s="42">
        <v>0</v>
      </c>
      <c r="I110" s="44">
        <v>0</v>
      </c>
    </row>
    <row r="111" spans="1:9" ht="15" thickBot="1" x14ac:dyDescent="0.25">
      <c r="A111" s="30" t="s">
        <v>27</v>
      </c>
      <c r="B111" s="51">
        <v>-123731</v>
      </c>
      <c r="C111" s="51">
        <v>-127349</v>
      </c>
      <c r="D111" s="52">
        <v>154743</v>
      </c>
      <c r="E111" s="52">
        <v>-10488</v>
      </c>
      <c r="F111" s="52">
        <v>-26744</v>
      </c>
      <c r="G111" s="69">
        <v>0</v>
      </c>
      <c r="H111" s="51">
        <v>0</v>
      </c>
      <c r="I111" s="53">
        <v>0</v>
      </c>
    </row>
    <row r="112" spans="1:9" ht="15" thickBot="1" x14ac:dyDescent="0.25">
      <c r="A112" s="35"/>
      <c r="B112" s="42"/>
      <c r="C112" s="42"/>
      <c r="D112" s="42"/>
      <c r="E112" s="42"/>
      <c r="F112" s="42"/>
      <c r="G112" s="42"/>
      <c r="H112" s="42"/>
      <c r="I112" s="42"/>
    </row>
    <row r="113" spans="1:9" x14ac:dyDescent="0.2">
      <c r="A113" s="94" t="s">
        <v>66</v>
      </c>
      <c r="B113" s="56" t="s">
        <v>3</v>
      </c>
      <c r="C113" s="56" t="s">
        <v>4</v>
      </c>
      <c r="D113" s="56" t="s">
        <v>6</v>
      </c>
      <c r="E113" s="56" t="s">
        <v>36</v>
      </c>
      <c r="F113" s="56" t="s">
        <v>60</v>
      </c>
      <c r="G113" s="56" t="s">
        <v>61</v>
      </c>
      <c r="H113" s="56" t="s">
        <v>62</v>
      </c>
      <c r="I113" s="57" t="s">
        <v>63</v>
      </c>
    </row>
    <row r="114" spans="1:9" ht="15" thickBot="1" x14ac:dyDescent="0.25">
      <c r="A114" s="95"/>
      <c r="B114" s="21" t="s">
        <v>2</v>
      </c>
      <c r="C114" s="21" t="s">
        <v>2</v>
      </c>
      <c r="D114" s="21" t="s">
        <v>2</v>
      </c>
      <c r="E114" s="21" t="s">
        <v>2</v>
      </c>
      <c r="F114" s="21" t="s">
        <v>2</v>
      </c>
      <c r="G114" s="21" t="s">
        <v>5</v>
      </c>
      <c r="H114" s="21" t="s">
        <v>5</v>
      </c>
      <c r="I114" s="25" t="s">
        <v>5</v>
      </c>
    </row>
    <row r="115" spans="1:9" x14ac:dyDescent="0.2">
      <c r="A115" s="36" t="s">
        <v>130</v>
      </c>
      <c r="B115" s="70">
        <v>-60056</v>
      </c>
      <c r="C115" s="70">
        <v>127393</v>
      </c>
      <c r="D115" s="43">
        <v>139462</v>
      </c>
      <c r="E115" s="43">
        <v>45226</v>
      </c>
      <c r="F115" s="43">
        <v>143691</v>
      </c>
      <c r="G115" s="58">
        <v>171326</v>
      </c>
      <c r="H115" s="58">
        <v>197000</v>
      </c>
      <c r="I115" s="59">
        <v>170000</v>
      </c>
    </row>
    <row r="116" spans="1:9" x14ac:dyDescent="0.2">
      <c r="A116" s="26" t="s">
        <v>48</v>
      </c>
      <c r="B116" s="42">
        <v>0</v>
      </c>
      <c r="C116" s="42">
        <v>-3815</v>
      </c>
      <c r="D116" s="43">
        <v>0</v>
      </c>
      <c r="E116" s="43">
        <v>0</v>
      </c>
      <c r="F116" s="43">
        <v>0</v>
      </c>
      <c r="G116" s="68">
        <v>0</v>
      </c>
      <c r="H116" s="42">
        <v>0</v>
      </c>
      <c r="I116" s="44">
        <v>0</v>
      </c>
    </row>
    <row r="117" spans="1:9" ht="17.25" customHeight="1" x14ac:dyDescent="0.2">
      <c r="A117" s="26" t="s">
        <v>131</v>
      </c>
      <c r="B117" s="42">
        <v>-8411</v>
      </c>
      <c r="C117" s="42">
        <v>-1763</v>
      </c>
      <c r="D117" s="43">
        <v>1991</v>
      </c>
      <c r="E117" s="43">
        <v>-2079</v>
      </c>
      <c r="F117" s="43">
        <v>-2737</v>
      </c>
      <c r="G117" s="68">
        <v>0</v>
      </c>
      <c r="H117" s="42">
        <v>0</v>
      </c>
      <c r="I117" s="44">
        <v>0</v>
      </c>
    </row>
    <row r="118" spans="1:9" ht="15" thickBot="1" x14ac:dyDescent="0.25">
      <c r="A118" s="26" t="s">
        <v>132</v>
      </c>
      <c r="B118" s="42">
        <v>536954</v>
      </c>
      <c r="C118" s="42">
        <v>523705</v>
      </c>
      <c r="D118" s="43">
        <v>601444</v>
      </c>
      <c r="E118" s="43">
        <v>453717</v>
      </c>
      <c r="F118" s="43">
        <v>503897</v>
      </c>
      <c r="G118" s="43">
        <v>496540</v>
      </c>
      <c r="H118" s="43">
        <v>447593</v>
      </c>
      <c r="I118" s="44">
        <v>447593</v>
      </c>
    </row>
    <row r="119" spans="1:9" ht="15" thickBot="1" x14ac:dyDescent="0.25">
      <c r="A119" s="27" t="s">
        <v>101</v>
      </c>
      <c r="B119" s="45">
        <f t="shared" ref="B119:I119" si="7">SUM(B115:B118)</f>
        <v>468487</v>
      </c>
      <c r="C119" s="45">
        <f t="shared" si="7"/>
        <v>645520</v>
      </c>
      <c r="D119" s="45">
        <f t="shared" si="7"/>
        <v>742897</v>
      </c>
      <c r="E119" s="45">
        <f t="shared" si="7"/>
        <v>496864</v>
      </c>
      <c r="F119" s="45">
        <f t="shared" si="7"/>
        <v>644851</v>
      </c>
      <c r="G119" s="45">
        <f t="shared" si="7"/>
        <v>667866</v>
      </c>
      <c r="H119" s="45">
        <f t="shared" si="7"/>
        <v>644593</v>
      </c>
      <c r="I119" s="46">
        <f t="shared" si="7"/>
        <v>617593</v>
      </c>
    </row>
    <row r="120" spans="1:9" x14ac:dyDescent="0.2">
      <c r="A120" s="33" t="s">
        <v>28</v>
      </c>
      <c r="B120" s="49"/>
      <c r="C120" s="70"/>
      <c r="D120" s="70"/>
      <c r="E120" s="49"/>
      <c r="F120" s="48"/>
      <c r="G120" s="48"/>
      <c r="H120" s="48"/>
      <c r="I120" s="71"/>
    </row>
    <row r="121" spans="1:9" s="14" customFormat="1" x14ac:dyDescent="0.2">
      <c r="A121" s="26" t="s">
        <v>9</v>
      </c>
      <c r="B121" s="42">
        <v>20324</v>
      </c>
      <c r="C121" s="42">
        <v>20324</v>
      </c>
      <c r="D121" s="42">
        <v>23078</v>
      </c>
      <c r="E121" s="43">
        <v>23078</v>
      </c>
      <c r="F121" s="42">
        <v>0</v>
      </c>
      <c r="G121" s="68">
        <v>17885</v>
      </c>
      <c r="H121" s="42">
        <v>0</v>
      </c>
      <c r="I121" s="67">
        <v>0</v>
      </c>
    </row>
    <row r="122" spans="1:9" s="14" customFormat="1" x14ac:dyDescent="0.2">
      <c r="A122" s="26" t="s">
        <v>10</v>
      </c>
      <c r="B122" s="42">
        <v>0</v>
      </c>
      <c r="C122" s="42">
        <v>0</v>
      </c>
      <c r="D122" s="42">
        <v>0</v>
      </c>
      <c r="E122" s="43">
        <v>0</v>
      </c>
      <c r="F122" s="68">
        <v>14000</v>
      </c>
      <c r="G122" s="68">
        <v>0</v>
      </c>
      <c r="H122" s="42">
        <v>0</v>
      </c>
      <c r="I122" s="44">
        <v>0</v>
      </c>
    </row>
    <row r="123" spans="1:9" s="14" customFormat="1" x14ac:dyDescent="0.2">
      <c r="A123" s="26" t="s">
        <v>19</v>
      </c>
      <c r="B123" s="42">
        <v>-7400</v>
      </c>
      <c r="C123" s="42">
        <v>-3815</v>
      </c>
      <c r="D123" s="42">
        <v>0</v>
      </c>
      <c r="E123" s="43">
        <v>0</v>
      </c>
      <c r="F123" s="42">
        <v>0</v>
      </c>
      <c r="G123" s="68">
        <v>0</v>
      </c>
      <c r="H123" s="42">
        <v>0</v>
      </c>
      <c r="I123" s="44">
        <v>0</v>
      </c>
    </row>
    <row r="124" spans="1:9" x14ac:dyDescent="0.2">
      <c r="A124" s="26" t="s">
        <v>20</v>
      </c>
      <c r="B124" s="42">
        <v>99230</v>
      </c>
      <c r="C124" s="42">
        <v>132060</v>
      </c>
      <c r="D124" s="43">
        <v>188770</v>
      </c>
      <c r="E124" s="43">
        <v>21803</v>
      </c>
      <c r="F124" s="68">
        <v>149469</v>
      </c>
      <c r="G124" s="68">
        <v>0</v>
      </c>
      <c r="H124" s="68">
        <v>0</v>
      </c>
      <c r="I124" s="72">
        <v>0</v>
      </c>
    </row>
    <row r="125" spans="1:9" x14ac:dyDescent="0.2">
      <c r="A125" s="26" t="s">
        <v>57</v>
      </c>
      <c r="B125" s="42">
        <v>355026</v>
      </c>
      <c r="C125" s="42">
        <v>311789</v>
      </c>
      <c r="D125" s="43">
        <v>329681</v>
      </c>
      <c r="E125" s="43">
        <v>30932</v>
      </c>
      <c r="F125" s="68">
        <v>280753</v>
      </c>
      <c r="G125" s="68">
        <v>496400</v>
      </c>
      <c r="H125" s="68">
        <v>407454</v>
      </c>
      <c r="I125" s="72">
        <v>407454</v>
      </c>
    </row>
    <row r="126" spans="1:9" x14ac:dyDescent="0.2">
      <c r="A126" s="26" t="s">
        <v>23</v>
      </c>
      <c r="B126" s="42">
        <v>0</v>
      </c>
      <c r="C126" s="42">
        <v>18</v>
      </c>
      <c r="D126" s="43">
        <v>417</v>
      </c>
      <c r="E126" s="43">
        <v>0</v>
      </c>
      <c r="F126" s="68">
        <v>0</v>
      </c>
      <c r="G126" s="68">
        <v>0</v>
      </c>
      <c r="H126" s="68">
        <v>0</v>
      </c>
      <c r="I126" s="72">
        <v>0</v>
      </c>
    </row>
    <row r="127" spans="1:9" x14ac:dyDescent="0.2">
      <c r="A127" s="26" t="s">
        <v>24</v>
      </c>
      <c r="B127" s="42">
        <v>135451</v>
      </c>
      <c r="C127" s="42">
        <v>129856</v>
      </c>
      <c r="D127" s="43">
        <v>124090</v>
      </c>
      <c r="E127" s="43">
        <v>120203</v>
      </c>
      <c r="F127" s="68">
        <v>126206</v>
      </c>
      <c r="G127" s="68">
        <v>153581</v>
      </c>
      <c r="H127" s="68">
        <v>237139</v>
      </c>
      <c r="I127" s="72">
        <v>210139</v>
      </c>
    </row>
    <row r="128" spans="1:9" x14ac:dyDescent="0.2">
      <c r="A128" s="26" t="s">
        <v>25</v>
      </c>
      <c r="B128" s="42">
        <v>-208487</v>
      </c>
      <c r="C128" s="42">
        <v>-14264</v>
      </c>
      <c r="D128" s="43">
        <v>-6342</v>
      </c>
      <c r="E128" s="43">
        <v>-96311</v>
      </c>
      <c r="F128" s="68">
        <v>-8067</v>
      </c>
      <c r="G128" s="68">
        <v>0</v>
      </c>
      <c r="H128" s="68">
        <v>0</v>
      </c>
      <c r="I128" s="72">
        <v>0</v>
      </c>
    </row>
    <row r="129" spans="1:10" x14ac:dyDescent="0.2">
      <c r="A129" s="26" t="s">
        <v>26</v>
      </c>
      <c r="B129" s="42">
        <v>8455</v>
      </c>
      <c r="C129" s="42">
        <v>21360</v>
      </c>
      <c r="D129" s="43">
        <v>17612</v>
      </c>
      <c r="E129" s="43">
        <v>20554</v>
      </c>
      <c r="F129" s="68">
        <v>33471</v>
      </c>
      <c r="G129" s="68">
        <v>0</v>
      </c>
      <c r="H129" s="68">
        <v>0</v>
      </c>
      <c r="I129" s="72">
        <v>0</v>
      </c>
    </row>
    <row r="130" spans="1:10" ht="15" thickBot="1" x14ac:dyDescent="0.25">
      <c r="A130" s="30" t="s">
        <v>27</v>
      </c>
      <c r="B130" s="51">
        <v>65888</v>
      </c>
      <c r="C130" s="51">
        <v>48192</v>
      </c>
      <c r="D130" s="52">
        <v>65591</v>
      </c>
      <c r="E130" s="52">
        <v>376605</v>
      </c>
      <c r="F130" s="69">
        <v>49019</v>
      </c>
      <c r="G130" s="69">
        <v>0</v>
      </c>
      <c r="H130" s="69">
        <v>0</v>
      </c>
      <c r="I130" s="73">
        <v>0</v>
      </c>
    </row>
    <row r="131" spans="1:10" ht="15.75" thickBot="1" x14ac:dyDescent="0.25">
      <c r="A131" s="37"/>
      <c r="B131" s="74"/>
      <c r="C131" s="74"/>
      <c r="D131" s="75"/>
      <c r="E131" s="74"/>
      <c r="F131" s="74"/>
      <c r="G131" s="74"/>
      <c r="H131" s="74"/>
      <c r="I131" s="74"/>
    </row>
    <row r="132" spans="1:10" ht="15" thickBot="1" x14ac:dyDescent="0.25">
      <c r="A132" s="27" t="s">
        <v>133</v>
      </c>
      <c r="B132" s="45">
        <f t="shared" ref="B132:I132" si="8">B98+B119</f>
        <v>825880</v>
      </c>
      <c r="C132" s="45">
        <f t="shared" si="8"/>
        <v>678349</v>
      </c>
      <c r="D132" s="45">
        <f t="shared" si="8"/>
        <v>1006650</v>
      </c>
      <c r="E132" s="45">
        <f t="shared" si="8"/>
        <v>845848</v>
      </c>
      <c r="F132" s="45">
        <f t="shared" si="8"/>
        <v>919798</v>
      </c>
      <c r="G132" s="45">
        <f t="shared" si="8"/>
        <v>1117303</v>
      </c>
      <c r="H132" s="45">
        <f t="shared" si="8"/>
        <v>1173868</v>
      </c>
      <c r="I132" s="46">
        <f t="shared" si="8"/>
        <v>1198368</v>
      </c>
    </row>
    <row r="133" spans="1:10" ht="15" thickBot="1" x14ac:dyDescent="0.25">
      <c r="A133" s="34"/>
      <c r="B133" s="64"/>
      <c r="C133" s="64"/>
      <c r="D133" s="64"/>
      <c r="E133" s="64"/>
      <c r="F133" s="64"/>
      <c r="G133" s="64"/>
      <c r="H133" s="64"/>
      <c r="I133" s="64"/>
    </row>
    <row r="134" spans="1:10" ht="15" thickBot="1" x14ac:dyDescent="0.25">
      <c r="A134" s="27" t="s">
        <v>134</v>
      </c>
      <c r="B134" s="45">
        <f t="shared" ref="B134:I134" si="9">B73+B132-B75</f>
        <v>7402122</v>
      </c>
      <c r="C134" s="45">
        <f t="shared" si="9"/>
        <v>6149916</v>
      </c>
      <c r="D134" s="45">
        <f t="shared" si="9"/>
        <v>7142757</v>
      </c>
      <c r="E134" s="45">
        <f t="shared" si="9"/>
        <v>6142522</v>
      </c>
      <c r="F134" s="45">
        <f t="shared" si="9"/>
        <v>6538730</v>
      </c>
      <c r="G134" s="45">
        <f t="shared" si="9"/>
        <v>7023944</v>
      </c>
      <c r="H134" s="45">
        <f t="shared" si="9"/>
        <v>7485736</v>
      </c>
      <c r="I134" s="46">
        <f t="shared" si="9"/>
        <v>7452565</v>
      </c>
    </row>
    <row r="135" spans="1:10" x14ac:dyDescent="0.2">
      <c r="A135" s="29" t="s">
        <v>28</v>
      </c>
      <c r="B135" s="48"/>
      <c r="C135" s="42"/>
      <c r="D135" s="42"/>
      <c r="E135" s="48"/>
      <c r="F135" s="48"/>
      <c r="G135" s="48"/>
      <c r="H135" s="48"/>
      <c r="I135" s="71"/>
    </row>
    <row r="136" spans="1:10" x14ac:dyDescent="0.2">
      <c r="A136" s="26" t="s">
        <v>135</v>
      </c>
      <c r="B136" s="42">
        <f t="shared" ref="B136:I136" si="10">B28+B98-B41</f>
        <v>2536193</v>
      </c>
      <c r="C136" s="42">
        <f t="shared" si="10"/>
        <v>1261762</v>
      </c>
      <c r="D136" s="42">
        <f t="shared" si="10"/>
        <v>1672179</v>
      </c>
      <c r="E136" s="42">
        <f t="shared" si="10"/>
        <v>1610636</v>
      </c>
      <c r="F136" s="42">
        <f t="shared" si="10"/>
        <v>1681352</v>
      </c>
      <c r="G136" s="42">
        <f t="shared" si="10"/>
        <v>1855756</v>
      </c>
      <c r="H136" s="42">
        <f t="shared" si="10"/>
        <v>1990337</v>
      </c>
      <c r="I136" s="67">
        <f t="shared" si="10"/>
        <v>2041637</v>
      </c>
    </row>
    <row r="137" spans="1:10" ht="15" thickBot="1" x14ac:dyDescent="0.25">
      <c r="A137" s="30" t="s">
        <v>136</v>
      </c>
      <c r="B137" s="51">
        <f t="shared" ref="B137:I137" si="11">B53+B119-B65</f>
        <v>4865929</v>
      </c>
      <c r="C137" s="51">
        <f t="shared" si="11"/>
        <v>4888154</v>
      </c>
      <c r="D137" s="51">
        <f t="shared" si="11"/>
        <v>5470578</v>
      </c>
      <c r="E137" s="51">
        <f t="shared" si="11"/>
        <v>4531886</v>
      </c>
      <c r="F137" s="51">
        <f t="shared" si="11"/>
        <v>4857378</v>
      </c>
      <c r="G137" s="51">
        <f t="shared" si="11"/>
        <v>5168188</v>
      </c>
      <c r="H137" s="51">
        <f t="shared" si="11"/>
        <v>5495399</v>
      </c>
      <c r="I137" s="76">
        <f t="shared" si="11"/>
        <v>5410928</v>
      </c>
    </row>
    <row r="138" spans="1:10" x14ac:dyDescent="0.2">
      <c r="A138" s="38"/>
      <c r="B138" s="38"/>
      <c r="C138" s="38"/>
      <c r="D138" s="39"/>
      <c r="E138" s="38"/>
      <c r="F138" s="38"/>
      <c r="G138" s="38"/>
      <c r="H138" s="38"/>
      <c r="I138" s="38"/>
    </row>
    <row r="139" spans="1:10" x14ac:dyDescent="0.2">
      <c r="A139" s="40"/>
      <c r="B139" s="40"/>
      <c r="C139" s="40"/>
      <c r="D139" s="40"/>
      <c r="E139" s="40"/>
      <c r="F139" s="40"/>
      <c r="G139" s="40"/>
      <c r="H139" s="40"/>
      <c r="I139" s="40"/>
      <c r="J139" s="10"/>
    </row>
    <row r="140" spans="1:10" ht="143.25" customHeight="1" x14ac:dyDescent="0.2">
      <c r="A140" s="96" t="s">
        <v>154</v>
      </c>
      <c r="B140" s="97"/>
      <c r="C140" s="97"/>
      <c r="D140" s="97"/>
      <c r="E140" s="97"/>
      <c r="F140" s="97"/>
      <c r="G140" s="97"/>
      <c r="H140" s="97"/>
      <c r="I140" s="97"/>
      <c r="J140" s="10"/>
    </row>
    <row r="141" spans="1:10" ht="97.5" customHeight="1" x14ac:dyDescent="0.2">
      <c r="A141" s="96" t="s">
        <v>67</v>
      </c>
      <c r="B141" s="97"/>
      <c r="C141" s="97"/>
      <c r="D141" s="97"/>
      <c r="E141" s="97"/>
      <c r="F141" s="97"/>
      <c r="G141" s="97"/>
      <c r="H141" s="97"/>
      <c r="I141" s="97"/>
      <c r="J141" s="8"/>
    </row>
    <row r="142" spans="1:10" x14ac:dyDescent="0.2">
      <c r="A142" s="8"/>
      <c r="B142" s="8"/>
      <c r="C142" s="8"/>
      <c r="E142" s="8"/>
      <c r="F142" s="17"/>
      <c r="G142" s="17"/>
      <c r="H142" s="17"/>
      <c r="I142" s="17"/>
      <c r="J142" s="8"/>
    </row>
    <row r="143" spans="1:10" ht="15.75" x14ac:dyDescent="0.2">
      <c r="A143" s="85" t="s">
        <v>54</v>
      </c>
      <c r="B143" s="8"/>
      <c r="C143" s="8"/>
      <c r="E143" s="8"/>
      <c r="F143" s="17"/>
      <c r="G143" s="17"/>
      <c r="H143" s="17"/>
      <c r="I143" s="17"/>
      <c r="J143" s="8"/>
    </row>
    <row r="144" spans="1:10" ht="33.75" customHeight="1" x14ac:dyDescent="0.2">
      <c r="A144" s="96" t="s">
        <v>68</v>
      </c>
      <c r="B144" s="97"/>
      <c r="C144" s="97"/>
      <c r="D144" s="97"/>
      <c r="E144" s="97"/>
      <c r="F144" s="97"/>
      <c r="G144" s="97"/>
      <c r="H144" s="97"/>
      <c r="I144" s="97"/>
      <c r="J144" s="8"/>
    </row>
    <row r="145" spans="1:10" ht="35.25" customHeight="1" x14ac:dyDescent="0.2">
      <c r="A145" s="96" t="s">
        <v>69</v>
      </c>
      <c r="B145" s="97"/>
      <c r="C145" s="97"/>
      <c r="D145" s="97"/>
      <c r="E145" s="97"/>
      <c r="F145" s="97"/>
      <c r="G145" s="97"/>
      <c r="H145" s="97"/>
      <c r="I145" s="97"/>
      <c r="J145" s="8"/>
    </row>
    <row r="146" spans="1:10" ht="43.5" customHeight="1" x14ac:dyDescent="0.2">
      <c r="A146" s="96" t="s">
        <v>70</v>
      </c>
      <c r="B146" s="97"/>
      <c r="C146" s="97"/>
      <c r="D146" s="97"/>
      <c r="E146" s="97"/>
      <c r="F146" s="97"/>
      <c r="G146" s="97"/>
      <c r="H146" s="97"/>
      <c r="I146" s="97"/>
      <c r="J146" s="8"/>
    </row>
    <row r="147" spans="1:10" ht="52.5" customHeight="1" x14ac:dyDescent="0.2">
      <c r="A147" s="96" t="s">
        <v>149</v>
      </c>
      <c r="B147" s="97"/>
      <c r="C147" s="97"/>
      <c r="D147" s="97"/>
      <c r="E147" s="97"/>
      <c r="F147" s="97"/>
      <c r="G147" s="97"/>
      <c r="H147" s="97"/>
      <c r="I147" s="97"/>
      <c r="J147" s="8"/>
    </row>
    <row r="148" spans="1:10" ht="41.25" customHeight="1" x14ac:dyDescent="0.2">
      <c r="A148" s="96" t="s">
        <v>71</v>
      </c>
      <c r="B148" s="97"/>
      <c r="C148" s="97"/>
      <c r="D148" s="97"/>
      <c r="E148" s="97"/>
      <c r="F148" s="97"/>
      <c r="G148" s="97"/>
      <c r="H148" s="97"/>
      <c r="I148" s="97"/>
      <c r="J148" s="8"/>
    </row>
    <row r="149" spans="1:10" ht="39.75" customHeight="1" x14ac:dyDescent="0.2">
      <c r="A149" s="96" t="s">
        <v>72</v>
      </c>
      <c r="B149" s="97"/>
      <c r="C149" s="97"/>
      <c r="D149" s="97"/>
      <c r="E149" s="97"/>
      <c r="F149" s="97"/>
      <c r="G149" s="97"/>
      <c r="H149" s="97"/>
      <c r="I149" s="97"/>
      <c r="J149" s="8"/>
    </row>
    <row r="150" spans="1:10" ht="30" customHeight="1" x14ac:dyDescent="0.2">
      <c r="A150" s="96" t="s">
        <v>73</v>
      </c>
      <c r="B150" s="97"/>
      <c r="C150" s="97"/>
      <c r="D150" s="97"/>
      <c r="E150" s="97"/>
      <c r="F150" s="97"/>
      <c r="G150" s="97"/>
      <c r="H150" s="97"/>
      <c r="I150" s="97"/>
      <c r="J150" s="8"/>
    </row>
    <row r="151" spans="1:10" ht="18.75" customHeight="1" x14ac:dyDescent="0.2">
      <c r="A151" s="96" t="s">
        <v>74</v>
      </c>
      <c r="B151" s="97"/>
      <c r="C151" s="97"/>
      <c r="D151" s="97"/>
      <c r="E151" s="97"/>
      <c r="F151" s="97"/>
      <c r="G151" s="97"/>
      <c r="H151" s="97"/>
      <c r="I151" s="97"/>
      <c r="J151" s="8"/>
    </row>
    <row r="152" spans="1:10" ht="15.75" customHeight="1" x14ac:dyDescent="0.2">
      <c r="A152" s="96" t="s">
        <v>87</v>
      </c>
      <c r="B152" s="97"/>
      <c r="C152" s="97"/>
      <c r="D152" s="97"/>
      <c r="E152" s="97"/>
      <c r="F152" s="97"/>
      <c r="G152" s="97"/>
      <c r="H152" s="97"/>
      <c r="I152" s="97"/>
      <c r="J152" s="8"/>
    </row>
    <row r="153" spans="1:10" s="14" customFormat="1" ht="28.5" customHeight="1" x14ac:dyDescent="0.2">
      <c r="A153" s="96" t="s">
        <v>89</v>
      </c>
      <c r="B153" s="97"/>
      <c r="C153" s="97"/>
      <c r="D153" s="97"/>
      <c r="E153" s="97"/>
      <c r="F153" s="97"/>
      <c r="G153" s="97"/>
      <c r="H153" s="97"/>
      <c r="I153" s="97"/>
      <c r="J153" s="17"/>
    </row>
    <row r="154" spans="1:10" s="14" customFormat="1" ht="15.75" customHeight="1" x14ac:dyDescent="0.2">
      <c r="A154" s="82"/>
      <c r="B154" s="83"/>
      <c r="C154" s="83"/>
      <c r="D154" s="83"/>
      <c r="E154" s="83"/>
      <c r="F154" s="83"/>
      <c r="G154" s="83"/>
      <c r="H154" s="83"/>
      <c r="I154" s="83"/>
      <c r="J154" s="17"/>
    </row>
    <row r="156" spans="1:10" ht="15.75" x14ac:dyDescent="0.2">
      <c r="A156" s="85" t="s">
        <v>52</v>
      </c>
    </row>
    <row r="157" spans="1:10" ht="15.75" customHeight="1" x14ac:dyDescent="0.2">
      <c r="A157" s="96" t="s">
        <v>150</v>
      </c>
      <c r="B157" s="97"/>
      <c r="C157" s="97"/>
      <c r="D157" s="97"/>
      <c r="E157" s="97"/>
      <c r="F157" s="97"/>
      <c r="G157" s="97"/>
      <c r="H157" s="97"/>
      <c r="I157" s="97"/>
    </row>
    <row r="158" spans="1:10" ht="18.75" customHeight="1" x14ac:dyDescent="0.2">
      <c r="A158" s="96" t="s">
        <v>146</v>
      </c>
      <c r="B158" s="97"/>
      <c r="C158" s="97"/>
      <c r="D158" s="97"/>
      <c r="E158" s="97"/>
      <c r="F158" s="97"/>
      <c r="G158" s="97"/>
      <c r="H158" s="97"/>
      <c r="I158" s="97"/>
    </row>
    <row r="159" spans="1:10" ht="27" customHeight="1" x14ac:dyDescent="0.2">
      <c r="A159" s="96" t="s">
        <v>90</v>
      </c>
      <c r="B159" s="97"/>
      <c r="C159" s="97"/>
      <c r="D159" s="97"/>
      <c r="E159" s="97"/>
      <c r="F159" s="97"/>
      <c r="G159" s="97"/>
      <c r="H159" s="97"/>
      <c r="I159" s="97"/>
    </row>
    <row r="160" spans="1:10" ht="18.75" customHeight="1" x14ac:dyDescent="0.2">
      <c r="A160" s="96" t="s">
        <v>91</v>
      </c>
      <c r="B160" s="97"/>
      <c r="C160" s="97"/>
      <c r="D160" s="97"/>
      <c r="E160" s="97"/>
      <c r="F160" s="97"/>
      <c r="G160" s="97"/>
      <c r="H160" s="97"/>
      <c r="I160" s="97"/>
    </row>
    <row r="161" spans="1:9" s="14" customFormat="1" ht="18.75" customHeight="1" x14ac:dyDescent="0.2">
      <c r="A161" s="96" t="s">
        <v>104</v>
      </c>
      <c r="B161" s="97"/>
      <c r="C161" s="97"/>
      <c r="D161" s="97"/>
      <c r="E161" s="97"/>
      <c r="F161" s="97"/>
      <c r="G161" s="97"/>
      <c r="H161" s="97"/>
      <c r="I161" s="97"/>
    </row>
    <row r="162" spans="1:9" s="14" customFormat="1" ht="18.75" customHeight="1" x14ac:dyDescent="0.2">
      <c r="A162" s="82"/>
      <c r="B162" s="83"/>
      <c r="C162" s="83"/>
      <c r="D162" s="83"/>
      <c r="E162" s="83"/>
      <c r="F162" s="83"/>
      <c r="G162" s="83"/>
      <c r="H162" s="83"/>
      <c r="I162" s="83"/>
    </row>
    <row r="163" spans="1:9" ht="24.75" customHeight="1" x14ac:dyDescent="0.2">
      <c r="A163" s="85" t="s">
        <v>75</v>
      </c>
      <c r="B163" s="81"/>
      <c r="C163" s="81"/>
      <c r="D163" s="81"/>
      <c r="E163" s="81"/>
      <c r="F163" s="81"/>
      <c r="G163" s="81"/>
      <c r="H163" s="81"/>
      <c r="I163" s="81"/>
    </row>
    <row r="164" spans="1:9" ht="25.5" customHeight="1" x14ac:dyDescent="0.2">
      <c r="A164" s="96" t="s">
        <v>105</v>
      </c>
      <c r="B164" s="97"/>
      <c r="C164" s="97"/>
      <c r="D164" s="97"/>
      <c r="E164" s="97"/>
      <c r="F164" s="97"/>
      <c r="G164" s="97"/>
      <c r="H164" s="97"/>
      <c r="I164" s="97"/>
    </row>
    <row r="165" spans="1:9" ht="44.25" customHeight="1" x14ac:dyDescent="0.2">
      <c r="A165" s="96" t="s">
        <v>153</v>
      </c>
      <c r="B165" s="97"/>
      <c r="C165" s="97"/>
      <c r="D165" s="97"/>
      <c r="E165" s="97"/>
      <c r="F165" s="97"/>
      <c r="G165" s="97"/>
      <c r="H165" s="97"/>
      <c r="I165" s="97"/>
    </row>
    <row r="166" spans="1:9" ht="20.25" customHeight="1" x14ac:dyDescent="0.2">
      <c r="A166" s="96" t="s">
        <v>106</v>
      </c>
      <c r="B166" s="97"/>
      <c r="C166" s="97"/>
      <c r="D166" s="97"/>
      <c r="E166" s="97"/>
      <c r="F166" s="97"/>
      <c r="G166" s="97"/>
      <c r="H166" s="97"/>
      <c r="I166" s="97"/>
    </row>
    <row r="167" spans="1:9" ht="31.5" customHeight="1" x14ac:dyDescent="0.2">
      <c r="A167" s="96" t="s">
        <v>107</v>
      </c>
      <c r="B167" s="97"/>
      <c r="C167" s="97"/>
      <c r="D167" s="97"/>
      <c r="E167" s="97"/>
      <c r="F167" s="97"/>
      <c r="G167" s="97"/>
      <c r="H167" s="97"/>
      <c r="I167" s="97"/>
    </row>
    <row r="168" spans="1:9" ht="54.75" customHeight="1" x14ac:dyDescent="0.2">
      <c r="A168" s="96" t="s">
        <v>151</v>
      </c>
      <c r="B168" s="97"/>
      <c r="C168" s="97"/>
      <c r="D168" s="97"/>
      <c r="E168" s="97"/>
      <c r="F168" s="97"/>
      <c r="G168" s="97"/>
      <c r="H168" s="97"/>
      <c r="I168" s="97"/>
    </row>
    <row r="169" spans="1:9" ht="36" customHeight="1" x14ac:dyDescent="0.2">
      <c r="A169" s="96" t="s">
        <v>108</v>
      </c>
      <c r="B169" s="97"/>
      <c r="C169" s="97"/>
      <c r="D169" s="97"/>
      <c r="E169" s="97"/>
      <c r="F169" s="97"/>
      <c r="G169" s="97"/>
      <c r="H169" s="97"/>
      <c r="I169" s="97"/>
    </row>
    <row r="170" spans="1:9" ht="31.5" customHeight="1" x14ac:dyDescent="0.2">
      <c r="A170" s="96" t="s">
        <v>109</v>
      </c>
      <c r="B170" s="97"/>
      <c r="C170" s="97"/>
      <c r="D170" s="97"/>
      <c r="E170" s="97"/>
      <c r="F170" s="97"/>
      <c r="G170" s="97"/>
      <c r="H170" s="97"/>
      <c r="I170" s="97"/>
    </row>
    <row r="171" spans="1:9" ht="31.5" customHeight="1" x14ac:dyDescent="0.2">
      <c r="A171" s="96" t="s">
        <v>110</v>
      </c>
      <c r="B171" s="97"/>
      <c r="C171" s="97"/>
      <c r="D171" s="97"/>
      <c r="E171" s="97"/>
      <c r="F171" s="97"/>
      <c r="G171" s="97"/>
      <c r="H171" s="97"/>
      <c r="I171" s="97"/>
    </row>
    <row r="172" spans="1:9" ht="29.25" customHeight="1" x14ac:dyDescent="0.2">
      <c r="A172" s="96" t="s">
        <v>111</v>
      </c>
      <c r="B172" s="97"/>
      <c r="C172" s="97"/>
      <c r="D172" s="97"/>
      <c r="E172" s="97"/>
      <c r="F172" s="97"/>
      <c r="G172" s="97"/>
      <c r="H172" s="97"/>
      <c r="I172" s="97"/>
    </row>
    <row r="173" spans="1:9" ht="34.5" customHeight="1" x14ac:dyDescent="0.2">
      <c r="A173" s="96" t="s">
        <v>112</v>
      </c>
      <c r="B173" s="97"/>
      <c r="C173" s="97"/>
      <c r="D173" s="97"/>
      <c r="E173" s="97"/>
      <c r="F173" s="97"/>
      <c r="G173" s="97"/>
      <c r="H173" s="97"/>
      <c r="I173" s="97"/>
    </row>
    <row r="174" spans="1:9" s="14" customFormat="1" ht="15.75" customHeight="1" x14ac:dyDescent="0.2">
      <c r="A174" s="82"/>
      <c r="B174" s="83"/>
      <c r="C174" s="83"/>
      <c r="D174" s="83"/>
      <c r="E174" s="83"/>
      <c r="F174" s="83"/>
      <c r="G174" s="83"/>
      <c r="H174" s="83"/>
      <c r="I174" s="83"/>
    </row>
    <row r="175" spans="1:9" ht="18" x14ac:dyDescent="0.2">
      <c r="A175" s="85" t="s">
        <v>76</v>
      </c>
      <c r="B175" s="84"/>
      <c r="C175" s="84"/>
      <c r="D175" s="84"/>
      <c r="E175" s="84"/>
      <c r="F175" s="84"/>
      <c r="G175" s="84"/>
      <c r="H175" s="84"/>
      <c r="I175" s="84"/>
    </row>
    <row r="176" spans="1:9" ht="16.5" customHeight="1" x14ac:dyDescent="0.2">
      <c r="A176" s="96" t="s">
        <v>113</v>
      </c>
      <c r="B176" s="97"/>
      <c r="C176" s="97"/>
      <c r="D176" s="97"/>
      <c r="E176" s="97"/>
      <c r="F176" s="97"/>
      <c r="G176" s="97"/>
      <c r="H176" s="97"/>
      <c r="I176" s="97"/>
    </row>
    <row r="177" spans="1:9" ht="16.5" customHeight="1" x14ac:dyDescent="0.2">
      <c r="A177" s="96" t="s">
        <v>147</v>
      </c>
      <c r="B177" s="97"/>
      <c r="C177" s="97"/>
      <c r="D177" s="97"/>
      <c r="E177" s="97"/>
      <c r="F177" s="97"/>
      <c r="G177" s="97"/>
      <c r="H177" s="97"/>
      <c r="I177" s="97"/>
    </row>
    <row r="178" spans="1:9" ht="15.75" customHeight="1" x14ac:dyDescent="0.2">
      <c r="A178" s="96" t="s">
        <v>148</v>
      </c>
      <c r="B178" s="97"/>
      <c r="C178" s="97"/>
      <c r="D178" s="97"/>
      <c r="E178" s="97"/>
      <c r="F178" s="97"/>
      <c r="G178" s="97"/>
      <c r="H178" s="97"/>
      <c r="I178" s="97"/>
    </row>
    <row r="179" spans="1:9" s="14" customFormat="1" ht="15.75" customHeight="1" x14ac:dyDescent="0.2">
      <c r="A179" s="82"/>
      <c r="B179" s="83"/>
      <c r="C179" s="83"/>
      <c r="D179" s="83"/>
      <c r="E179" s="83"/>
      <c r="F179" s="83"/>
      <c r="G179" s="83"/>
      <c r="H179" s="83"/>
      <c r="I179" s="83"/>
    </row>
    <row r="180" spans="1:9" ht="15.75" x14ac:dyDescent="0.2">
      <c r="A180" s="85" t="s">
        <v>77</v>
      </c>
      <c r="B180" s="85"/>
      <c r="C180" s="85"/>
      <c r="D180" s="85"/>
      <c r="E180" s="85"/>
      <c r="F180" s="85"/>
      <c r="G180" s="85"/>
      <c r="H180" s="85"/>
      <c r="I180" s="85"/>
    </row>
    <row r="181" spans="1:9" ht="17.25" customHeight="1" x14ac:dyDescent="0.2">
      <c r="A181" s="96" t="s">
        <v>114</v>
      </c>
      <c r="B181" s="97"/>
      <c r="C181" s="97"/>
      <c r="D181" s="97"/>
      <c r="E181" s="97"/>
      <c r="F181" s="97"/>
      <c r="G181" s="97"/>
      <c r="H181" s="97"/>
      <c r="I181" s="97"/>
    </row>
    <row r="182" spans="1:9" ht="18.75" customHeight="1" x14ac:dyDescent="0.2">
      <c r="A182" s="96" t="s">
        <v>115</v>
      </c>
      <c r="B182" s="97"/>
      <c r="C182" s="97"/>
      <c r="D182" s="97"/>
      <c r="E182" s="97"/>
      <c r="F182" s="97"/>
      <c r="G182" s="97"/>
      <c r="H182" s="97"/>
      <c r="I182" s="97"/>
    </row>
    <row r="183" spans="1:9" ht="18.75" customHeight="1" x14ac:dyDescent="0.2">
      <c r="A183" s="96" t="s">
        <v>116</v>
      </c>
      <c r="B183" s="97"/>
      <c r="C183" s="97"/>
      <c r="D183" s="97"/>
      <c r="E183" s="97"/>
      <c r="F183" s="97"/>
      <c r="G183" s="97"/>
      <c r="H183" s="97"/>
      <c r="I183" s="97"/>
    </row>
    <row r="184" spans="1:9" ht="19.5" customHeight="1" x14ac:dyDescent="0.2">
      <c r="A184" s="96" t="s">
        <v>117</v>
      </c>
      <c r="B184" s="97"/>
      <c r="C184" s="97"/>
      <c r="D184" s="97"/>
      <c r="E184" s="97"/>
      <c r="F184" s="97"/>
      <c r="G184" s="97"/>
      <c r="H184" s="97"/>
      <c r="I184" s="97"/>
    </row>
  </sheetData>
  <mergeCells count="38">
    <mergeCell ref="A181:I181"/>
    <mergeCell ref="A182:I182"/>
    <mergeCell ref="A183:I183"/>
    <mergeCell ref="A184:I184"/>
    <mergeCell ref="A173:I173"/>
    <mergeCell ref="A176:I176"/>
    <mergeCell ref="A177:I177"/>
    <mergeCell ref="A178:I178"/>
    <mergeCell ref="A168:I168"/>
    <mergeCell ref="A169:I169"/>
    <mergeCell ref="A170:I170"/>
    <mergeCell ref="A171:I171"/>
    <mergeCell ref="A172:I172"/>
    <mergeCell ref="A164:I164"/>
    <mergeCell ref="A165:I165"/>
    <mergeCell ref="A166:I166"/>
    <mergeCell ref="A167:I167"/>
    <mergeCell ref="A152:I152"/>
    <mergeCell ref="A157:I157"/>
    <mergeCell ref="A158:I158"/>
    <mergeCell ref="A159:I159"/>
    <mergeCell ref="A160:I160"/>
    <mergeCell ref="A153:I153"/>
    <mergeCell ref="A46:A47"/>
    <mergeCell ref="A4:A5"/>
    <mergeCell ref="A77:A78"/>
    <mergeCell ref="A113:A114"/>
    <mergeCell ref="A161:I161"/>
    <mergeCell ref="A140:I140"/>
    <mergeCell ref="A141:I141"/>
    <mergeCell ref="A144:I144"/>
    <mergeCell ref="A145:I145"/>
    <mergeCell ref="A146:I146"/>
    <mergeCell ref="A147:I147"/>
    <mergeCell ref="A148:I148"/>
    <mergeCell ref="A149:I149"/>
    <mergeCell ref="A150:I150"/>
    <mergeCell ref="A151:I151"/>
  </mergeCells>
  <pageMargins left="0.7" right="0.7" top="0.75" bottom="0.75" header="0.3" footer="0.3"/>
  <pageSetup paperSize="9" scale="7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38"/>
  <sheetViews>
    <sheetView workbookViewId="0">
      <selection activeCell="A52" sqref="A52"/>
    </sheetView>
  </sheetViews>
  <sheetFormatPr defaultColWidth="8.75" defaultRowHeight="14.25" x14ac:dyDescent="0.2"/>
  <cols>
    <col min="1" max="1" width="32.875" style="9" customWidth="1"/>
    <col min="2" max="5" width="8.75" style="9"/>
    <col min="6" max="9" width="8.75" style="18"/>
    <col min="10" max="11" width="2.125" style="9" customWidth="1"/>
    <col min="12" max="16384" width="8.75" style="9"/>
  </cols>
  <sheetData>
    <row r="1" spans="1:14" s="18" customFormat="1" ht="23.25" x14ac:dyDescent="0.35">
      <c r="A1" s="80" t="s">
        <v>53</v>
      </c>
    </row>
    <row r="2" spans="1:14" s="18" customFormat="1" x14ac:dyDescent="0.2"/>
    <row r="3" spans="1:14" ht="15.75" thickBot="1" x14ac:dyDescent="0.25">
      <c r="A3" s="6" t="s">
        <v>58</v>
      </c>
      <c r="B3" s="6"/>
      <c r="C3" s="6"/>
      <c r="D3" s="6"/>
      <c r="E3" s="6"/>
      <c r="F3" s="6"/>
      <c r="G3" s="6"/>
      <c r="H3" s="6"/>
      <c r="I3" s="6"/>
    </row>
    <row r="4" spans="1:14" x14ac:dyDescent="0.2">
      <c r="A4" s="98" t="s">
        <v>29</v>
      </c>
      <c r="B4" s="11" t="s">
        <v>3</v>
      </c>
      <c r="C4" s="11" t="s">
        <v>4</v>
      </c>
      <c r="D4" s="11" t="s">
        <v>6</v>
      </c>
      <c r="E4" s="20" t="s">
        <v>36</v>
      </c>
      <c r="F4" s="20" t="s">
        <v>60</v>
      </c>
      <c r="G4" s="20" t="s">
        <v>61</v>
      </c>
      <c r="H4" s="20" t="s">
        <v>62</v>
      </c>
      <c r="I4" s="13" t="s">
        <v>63</v>
      </c>
    </row>
    <row r="5" spans="1:14" ht="15" thickBot="1" x14ac:dyDescent="0.25">
      <c r="A5" s="99"/>
      <c r="B5" s="12" t="s">
        <v>2</v>
      </c>
      <c r="C5" s="12" t="s">
        <v>2</v>
      </c>
      <c r="D5" s="1" t="s">
        <v>2</v>
      </c>
      <c r="E5" s="21" t="s">
        <v>2</v>
      </c>
      <c r="F5" s="21" t="s">
        <v>2</v>
      </c>
      <c r="G5" s="15" t="s">
        <v>5</v>
      </c>
      <c r="H5" s="15" t="s">
        <v>5</v>
      </c>
      <c r="I5" s="2" t="s">
        <v>5</v>
      </c>
    </row>
    <row r="6" spans="1:14" x14ac:dyDescent="0.2">
      <c r="A6" s="5" t="s">
        <v>38</v>
      </c>
      <c r="B6" s="70">
        <v>10497</v>
      </c>
      <c r="C6" s="70">
        <v>8297</v>
      </c>
      <c r="D6" s="77">
        <v>7462</v>
      </c>
      <c r="E6" s="43">
        <v>7945</v>
      </c>
      <c r="F6" s="70">
        <v>6754</v>
      </c>
      <c r="G6" s="70">
        <v>8770</v>
      </c>
      <c r="H6" s="70">
        <v>8770</v>
      </c>
      <c r="I6" s="78">
        <v>8770</v>
      </c>
      <c r="N6" s="18"/>
    </row>
    <row r="7" spans="1:14" x14ac:dyDescent="0.2">
      <c r="A7" s="3" t="s">
        <v>39</v>
      </c>
      <c r="B7" s="42">
        <v>7808</v>
      </c>
      <c r="C7" s="42">
        <v>0</v>
      </c>
      <c r="D7" s="77">
        <v>0</v>
      </c>
      <c r="E7" s="43">
        <v>0</v>
      </c>
      <c r="F7" s="42">
        <v>0</v>
      </c>
      <c r="G7" s="42">
        <v>0</v>
      </c>
      <c r="H7" s="42">
        <v>0</v>
      </c>
      <c r="I7" s="67">
        <v>0</v>
      </c>
      <c r="N7" s="18"/>
    </row>
    <row r="8" spans="1:14" x14ac:dyDescent="0.2">
      <c r="A8" s="3" t="s">
        <v>30</v>
      </c>
      <c r="B8" s="42">
        <v>-366</v>
      </c>
      <c r="C8" s="42">
        <v>-236</v>
      </c>
      <c r="D8" s="77">
        <v>-100</v>
      </c>
      <c r="E8" s="43">
        <v>-340</v>
      </c>
      <c r="F8" s="42">
        <v>-680</v>
      </c>
      <c r="G8" s="42">
        <v>0</v>
      </c>
      <c r="H8" s="42">
        <v>0</v>
      </c>
      <c r="I8" s="67">
        <v>0</v>
      </c>
      <c r="N8" s="18"/>
    </row>
    <row r="9" spans="1:14" x14ac:dyDescent="0.2">
      <c r="A9" s="3" t="s">
        <v>40</v>
      </c>
      <c r="B9" s="42">
        <v>26612</v>
      </c>
      <c r="C9" s="42">
        <v>20909</v>
      </c>
      <c r="D9" s="77">
        <v>14828</v>
      </c>
      <c r="E9" s="43">
        <v>13094</v>
      </c>
      <c r="F9" s="42">
        <v>15634</v>
      </c>
      <c r="G9" s="42">
        <v>16646</v>
      </c>
      <c r="H9" s="42">
        <v>16133</v>
      </c>
      <c r="I9" s="67">
        <v>15605</v>
      </c>
      <c r="N9" s="18"/>
    </row>
    <row r="10" spans="1:14" x14ac:dyDescent="0.2">
      <c r="A10" s="3" t="s">
        <v>42</v>
      </c>
      <c r="B10" s="42">
        <v>15210</v>
      </c>
      <c r="C10" s="42">
        <v>14543</v>
      </c>
      <c r="D10" s="77">
        <v>12155</v>
      </c>
      <c r="E10" s="43">
        <v>11355</v>
      </c>
      <c r="F10" s="42">
        <v>11134</v>
      </c>
      <c r="G10" s="42">
        <v>13716</v>
      </c>
      <c r="H10" s="42">
        <v>13659</v>
      </c>
      <c r="I10" s="67">
        <v>13666</v>
      </c>
      <c r="N10" s="18"/>
    </row>
    <row r="11" spans="1:14" x14ac:dyDescent="0.2">
      <c r="A11" s="3" t="s">
        <v>31</v>
      </c>
      <c r="B11" s="42">
        <v>222</v>
      </c>
      <c r="C11" s="42">
        <v>22</v>
      </c>
      <c r="D11" s="77">
        <v>0</v>
      </c>
      <c r="E11" s="43">
        <v>769</v>
      </c>
      <c r="F11" s="42">
        <v>516</v>
      </c>
      <c r="G11" s="42">
        <v>306</v>
      </c>
      <c r="H11" s="42">
        <v>555</v>
      </c>
      <c r="I11" s="67">
        <v>250</v>
      </c>
      <c r="N11" s="18"/>
    </row>
    <row r="12" spans="1:14" x14ac:dyDescent="0.2">
      <c r="A12" s="3" t="s">
        <v>43</v>
      </c>
      <c r="B12" s="42">
        <v>14931</v>
      </c>
      <c r="C12" s="42">
        <v>14194</v>
      </c>
      <c r="D12" s="77">
        <v>15873</v>
      </c>
      <c r="E12" s="43">
        <v>16704</v>
      </c>
      <c r="F12" s="42">
        <v>16037</v>
      </c>
      <c r="G12" s="42">
        <v>16641</v>
      </c>
      <c r="H12" s="42">
        <v>15551</v>
      </c>
      <c r="I12" s="67">
        <v>15552</v>
      </c>
      <c r="N12" s="18"/>
    </row>
    <row r="13" spans="1:14" x14ac:dyDescent="0.2">
      <c r="A13" s="3" t="s">
        <v>143</v>
      </c>
      <c r="B13" s="42">
        <v>2318</v>
      </c>
      <c r="C13" s="42">
        <v>2338</v>
      </c>
      <c r="D13" s="77">
        <v>2601</v>
      </c>
      <c r="E13" s="43">
        <v>3431</v>
      </c>
      <c r="F13" s="42">
        <v>3589</v>
      </c>
      <c r="G13" s="42">
        <v>0</v>
      </c>
      <c r="H13" s="42">
        <v>0</v>
      </c>
      <c r="I13" s="67">
        <v>0</v>
      </c>
      <c r="N13" s="18"/>
    </row>
    <row r="14" spans="1:14" x14ac:dyDescent="0.2">
      <c r="A14" s="3" t="s">
        <v>45</v>
      </c>
      <c r="B14" s="42">
        <v>31967</v>
      </c>
      <c r="C14" s="42">
        <v>30537</v>
      </c>
      <c r="D14" s="77">
        <v>26392</v>
      </c>
      <c r="E14" s="43">
        <v>44250</v>
      </c>
      <c r="F14" s="42">
        <v>29375</v>
      </c>
      <c r="G14" s="42">
        <v>31732</v>
      </c>
      <c r="H14" s="42">
        <v>41132</v>
      </c>
      <c r="I14" s="67">
        <v>27232</v>
      </c>
      <c r="N14" s="18"/>
    </row>
    <row r="15" spans="1:14" x14ac:dyDescent="0.2">
      <c r="A15" s="3" t="s">
        <v>32</v>
      </c>
      <c r="B15" s="42">
        <v>9207</v>
      </c>
      <c r="C15" s="42">
        <v>7816</v>
      </c>
      <c r="D15" s="77">
        <v>19881</v>
      </c>
      <c r="E15" s="43">
        <v>164</v>
      </c>
      <c r="F15" s="42">
        <v>118</v>
      </c>
      <c r="G15" s="42">
        <v>0</v>
      </c>
      <c r="H15" s="42">
        <v>0</v>
      </c>
      <c r="I15" s="67">
        <v>0</v>
      </c>
      <c r="N15" s="18"/>
    </row>
    <row r="16" spans="1:14" x14ac:dyDescent="0.2">
      <c r="A16" s="3" t="s">
        <v>144</v>
      </c>
      <c r="B16" s="42">
        <v>72671</v>
      </c>
      <c r="C16" s="42">
        <v>58489</v>
      </c>
      <c r="D16" s="77">
        <v>59965</v>
      </c>
      <c r="E16" s="43">
        <v>61103</v>
      </c>
      <c r="F16" s="42">
        <v>54389</v>
      </c>
      <c r="G16" s="42">
        <v>42800</v>
      </c>
      <c r="H16" s="42">
        <v>12900</v>
      </c>
      <c r="I16" s="67">
        <v>13000</v>
      </c>
      <c r="N16" s="18"/>
    </row>
    <row r="17" spans="1:14" x14ac:dyDescent="0.2">
      <c r="A17" s="3" t="s">
        <v>33</v>
      </c>
      <c r="B17" s="42">
        <v>55111</v>
      </c>
      <c r="C17" s="42">
        <v>36560</v>
      </c>
      <c r="D17" s="77">
        <v>41294</v>
      </c>
      <c r="E17" s="43">
        <v>52891</v>
      </c>
      <c r="F17" s="42">
        <v>55495</v>
      </c>
      <c r="G17" s="42">
        <v>56344</v>
      </c>
      <c r="H17" s="42">
        <v>55390</v>
      </c>
      <c r="I17" s="67">
        <v>53613</v>
      </c>
      <c r="N17" s="18"/>
    </row>
    <row r="18" spans="1:14" ht="15" thickBot="1" x14ac:dyDescent="0.25">
      <c r="A18" s="4" t="s">
        <v>145</v>
      </c>
      <c r="B18" s="51">
        <v>-60142</v>
      </c>
      <c r="C18" s="51">
        <v>-54535</v>
      </c>
      <c r="D18" s="77">
        <v>-52594</v>
      </c>
      <c r="E18" s="43">
        <v>-52139</v>
      </c>
      <c r="F18" s="51">
        <v>-49645</v>
      </c>
      <c r="G18" s="42">
        <v>-30000</v>
      </c>
      <c r="H18" s="42">
        <v>0</v>
      </c>
      <c r="I18" s="67">
        <v>0</v>
      </c>
      <c r="N18" s="18"/>
    </row>
    <row r="19" spans="1:14" ht="15" thickBot="1" x14ac:dyDescent="0.25">
      <c r="A19" s="7" t="s">
        <v>140</v>
      </c>
      <c r="B19" s="79">
        <f t="shared" ref="B19:I19" si="0">SUM(B6:B18)</f>
        <v>186046</v>
      </c>
      <c r="C19" s="79">
        <f t="shared" si="0"/>
        <v>138934</v>
      </c>
      <c r="D19" s="45">
        <f t="shared" si="0"/>
        <v>147757</v>
      </c>
      <c r="E19" s="45">
        <f t="shared" si="0"/>
        <v>159227</v>
      </c>
      <c r="F19" s="45">
        <f t="shared" si="0"/>
        <v>142716</v>
      </c>
      <c r="G19" s="45">
        <f t="shared" si="0"/>
        <v>156955</v>
      </c>
      <c r="H19" s="45">
        <f t="shared" si="0"/>
        <v>164090</v>
      </c>
      <c r="I19" s="46">
        <f t="shared" si="0"/>
        <v>147688</v>
      </c>
    </row>
    <row r="20" spans="1:14" x14ac:dyDescent="0.2">
      <c r="A20" s="19" t="s">
        <v>8</v>
      </c>
      <c r="B20" s="49"/>
      <c r="C20" s="49"/>
      <c r="D20" s="49"/>
      <c r="E20" s="49"/>
      <c r="F20" s="49"/>
      <c r="G20" s="49"/>
      <c r="H20" s="49"/>
      <c r="I20" s="50"/>
    </row>
    <row r="21" spans="1:14" x14ac:dyDescent="0.2">
      <c r="A21" s="16" t="s">
        <v>9</v>
      </c>
      <c r="B21" s="43">
        <v>174243</v>
      </c>
      <c r="C21" s="43">
        <v>149456</v>
      </c>
      <c r="D21" s="43">
        <v>110476</v>
      </c>
      <c r="E21" s="43">
        <v>127920</v>
      </c>
      <c r="F21" s="43">
        <v>129583</v>
      </c>
      <c r="G21" s="43">
        <v>72712</v>
      </c>
      <c r="H21" s="43">
        <v>70911</v>
      </c>
      <c r="I21" s="44">
        <v>69512</v>
      </c>
    </row>
    <row r="22" spans="1:14" x14ac:dyDescent="0.2">
      <c r="A22" s="16" t="s">
        <v>10</v>
      </c>
      <c r="B22" s="43">
        <v>166815</v>
      </c>
      <c r="C22" s="43">
        <v>107813</v>
      </c>
      <c r="D22" s="43">
        <v>106577</v>
      </c>
      <c r="E22" s="43">
        <v>105252</v>
      </c>
      <c r="F22" s="43">
        <v>101825</v>
      </c>
      <c r="G22" s="43">
        <v>97971</v>
      </c>
      <c r="H22" s="43">
        <v>77328</v>
      </c>
      <c r="I22" s="44">
        <v>63360</v>
      </c>
    </row>
    <row r="23" spans="1:14" x14ac:dyDescent="0.2">
      <c r="A23" s="16" t="s">
        <v>11</v>
      </c>
      <c r="B23" s="43">
        <v>-112001</v>
      </c>
      <c r="C23" s="43">
        <v>-40161</v>
      </c>
      <c r="D23" s="43">
        <v>-24662</v>
      </c>
      <c r="E23" s="43">
        <v>-27179</v>
      </c>
      <c r="F23" s="43">
        <v>-31806</v>
      </c>
      <c r="G23" s="43">
        <v>0</v>
      </c>
      <c r="H23" s="43">
        <v>0</v>
      </c>
      <c r="I23" s="44">
        <v>0</v>
      </c>
    </row>
    <row r="24" spans="1:14" s="18" customFormat="1" x14ac:dyDescent="0.2">
      <c r="A24" s="16" t="s">
        <v>12</v>
      </c>
      <c r="B24" s="43">
        <v>0</v>
      </c>
      <c r="C24" s="43">
        <v>0</v>
      </c>
      <c r="D24" s="43">
        <v>-30</v>
      </c>
      <c r="E24" s="43">
        <v>0</v>
      </c>
      <c r="F24" s="43">
        <v>0</v>
      </c>
      <c r="G24" s="43">
        <v>0</v>
      </c>
      <c r="H24" s="43">
        <v>0</v>
      </c>
      <c r="I24" s="44">
        <v>0</v>
      </c>
    </row>
    <row r="25" spans="1:14" x14ac:dyDescent="0.2">
      <c r="A25" s="16" t="s">
        <v>55</v>
      </c>
      <c r="B25" s="43">
        <v>543</v>
      </c>
      <c r="C25" s="43">
        <v>-1</v>
      </c>
      <c r="D25" s="43">
        <v>634</v>
      </c>
      <c r="E25" s="43">
        <v>0</v>
      </c>
      <c r="F25" s="43">
        <v>183</v>
      </c>
      <c r="G25" s="43">
        <v>0</v>
      </c>
      <c r="H25" s="43">
        <v>0</v>
      </c>
      <c r="I25" s="44">
        <v>0</v>
      </c>
    </row>
    <row r="26" spans="1:14" x14ac:dyDescent="0.2">
      <c r="A26" s="16" t="s">
        <v>13</v>
      </c>
      <c r="B26" s="43">
        <v>0</v>
      </c>
      <c r="C26" s="43">
        <v>0</v>
      </c>
      <c r="D26" s="43">
        <v>0</v>
      </c>
      <c r="E26" s="43">
        <v>3</v>
      </c>
      <c r="F26" s="43">
        <v>0</v>
      </c>
      <c r="G26" s="43">
        <v>0</v>
      </c>
      <c r="H26" s="43">
        <v>0</v>
      </c>
      <c r="I26" s="44">
        <v>0</v>
      </c>
    </row>
    <row r="27" spans="1:14" s="18" customFormat="1" x14ac:dyDescent="0.2">
      <c r="A27" s="16" t="s">
        <v>59</v>
      </c>
      <c r="B27" s="43">
        <v>0</v>
      </c>
      <c r="C27" s="43">
        <v>0</v>
      </c>
      <c r="D27" s="43">
        <v>0</v>
      </c>
      <c r="E27" s="43">
        <v>5354</v>
      </c>
      <c r="F27" s="43">
        <v>0</v>
      </c>
      <c r="G27" s="43">
        <v>0</v>
      </c>
      <c r="H27" s="43">
        <v>0</v>
      </c>
      <c r="I27" s="44">
        <v>0</v>
      </c>
    </row>
    <row r="28" spans="1:14" x14ac:dyDescent="0.2">
      <c r="A28" s="16" t="s">
        <v>49</v>
      </c>
      <c r="B28" s="43">
        <v>0</v>
      </c>
      <c r="C28" s="43">
        <v>148</v>
      </c>
      <c r="D28" s="43">
        <v>0</v>
      </c>
      <c r="E28" s="43">
        <v>0</v>
      </c>
      <c r="F28" s="43">
        <v>0</v>
      </c>
      <c r="G28" s="43">
        <v>0</v>
      </c>
      <c r="H28" s="43">
        <v>0</v>
      </c>
      <c r="I28" s="44">
        <v>0</v>
      </c>
    </row>
    <row r="29" spans="1:14" x14ac:dyDescent="0.2">
      <c r="A29" s="16" t="s">
        <v>15</v>
      </c>
      <c r="B29" s="43">
        <v>0</v>
      </c>
      <c r="C29" s="43">
        <v>17735</v>
      </c>
      <c r="D29" s="43">
        <v>14208</v>
      </c>
      <c r="E29" s="43">
        <v>14822</v>
      </c>
      <c r="F29" s="43">
        <v>15659</v>
      </c>
      <c r="G29" s="43">
        <v>0</v>
      </c>
      <c r="H29" s="43">
        <v>0</v>
      </c>
      <c r="I29" s="44">
        <v>0</v>
      </c>
    </row>
    <row r="30" spans="1:14" x14ac:dyDescent="0.2">
      <c r="A30" s="16" t="s">
        <v>34</v>
      </c>
      <c r="B30" s="43">
        <v>18114</v>
      </c>
      <c r="C30" s="43">
        <v>14621</v>
      </c>
      <c r="D30" s="43">
        <v>11876</v>
      </c>
      <c r="E30" s="43">
        <v>11411</v>
      </c>
      <c r="F30" s="43">
        <v>10118</v>
      </c>
      <c r="G30" s="43">
        <v>16272</v>
      </c>
      <c r="H30" s="43">
        <v>15851</v>
      </c>
      <c r="I30" s="44">
        <v>14816</v>
      </c>
    </row>
    <row r="31" spans="1:14" x14ac:dyDescent="0.2">
      <c r="A31" s="16" t="s">
        <v>35</v>
      </c>
      <c r="B31" s="43">
        <v>0</v>
      </c>
      <c r="C31" s="43">
        <v>0</v>
      </c>
      <c r="D31" s="43">
        <v>0</v>
      </c>
      <c r="E31" s="43">
        <v>0</v>
      </c>
      <c r="F31" s="43">
        <v>0</v>
      </c>
      <c r="G31" s="43">
        <v>0</v>
      </c>
      <c r="H31" s="43">
        <v>0</v>
      </c>
      <c r="I31" s="44">
        <v>0</v>
      </c>
    </row>
    <row r="32" spans="1:14" s="18" customFormat="1" ht="22.5" x14ac:dyDescent="0.2">
      <c r="A32" s="89" t="s">
        <v>137</v>
      </c>
      <c r="B32" s="42">
        <v>0</v>
      </c>
      <c r="C32" s="42">
        <v>0</v>
      </c>
      <c r="D32" s="43">
        <v>0</v>
      </c>
      <c r="E32" s="43">
        <v>368</v>
      </c>
      <c r="F32" s="43">
        <v>288</v>
      </c>
      <c r="G32" s="43">
        <v>0</v>
      </c>
      <c r="H32" s="43">
        <v>0</v>
      </c>
      <c r="I32" s="44">
        <v>0</v>
      </c>
      <c r="J32" s="14"/>
    </row>
    <row r="33" spans="1:9" ht="15" thickBot="1" x14ac:dyDescent="0.25">
      <c r="A33" s="4" t="s">
        <v>16</v>
      </c>
      <c r="B33" s="52">
        <v>-61668</v>
      </c>
      <c r="C33" s="52">
        <v>-110677</v>
      </c>
      <c r="D33" s="52">
        <v>-71322</v>
      </c>
      <c r="E33" s="52">
        <v>-78724</v>
      </c>
      <c r="F33" s="52">
        <v>-83134</v>
      </c>
      <c r="G33" s="52">
        <v>-30000</v>
      </c>
      <c r="H33" s="52">
        <v>0</v>
      </c>
      <c r="I33" s="53">
        <v>0</v>
      </c>
    </row>
    <row r="34" spans="1:9" x14ac:dyDescent="0.2">
      <c r="B34" s="41"/>
      <c r="C34" s="41"/>
      <c r="D34" s="41"/>
      <c r="E34" s="41"/>
      <c r="F34" s="41"/>
      <c r="G34" s="41"/>
      <c r="H34" s="41"/>
      <c r="I34" s="41"/>
    </row>
    <row r="35" spans="1:9" ht="15.75" x14ac:dyDescent="0.2">
      <c r="A35" s="85" t="s">
        <v>96</v>
      </c>
    </row>
    <row r="36" spans="1:9" ht="66" customHeight="1" x14ac:dyDescent="0.2">
      <c r="A36" s="100" t="s">
        <v>152</v>
      </c>
      <c r="B36" s="97"/>
      <c r="C36" s="97"/>
      <c r="D36" s="97"/>
      <c r="E36" s="97"/>
      <c r="F36" s="97"/>
      <c r="G36" s="97"/>
      <c r="H36" s="97"/>
      <c r="I36" s="97"/>
    </row>
    <row r="37" spans="1:9" ht="31.5" customHeight="1" x14ac:dyDescent="0.2">
      <c r="A37" s="100" t="s">
        <v>141</v>
      </c>
      <c r="B37" s="97"/>
      <c r="C37" s="97"/>
      <c r="D37" s="97"/>
      <c r="E37" s="97"/>
      <c r="F37" s="97"/>
      <c r="G37" s="97"/>
      <c r="H37" s="97"/>
      <c r="I37" s="97"/>
    </row>
    <row r="38" spans="1:9" ht="37.5" customHeight="1" x14ac:dyDescent="0.2">
      <c r="A38" s="100" t="s">
        <v>142</v>
      </c>
      <c r="B38" s="97"/>
      <c r="C38" s="97"/>
      <c r="D38" s="97"/>
      <c r="E38" s="97"/>
      <c r="F38" s="97"/>
      <c r="G38" s="97"/>
      <c r="H38" s="97"/>
      <c r="I38" s="97"/>
    </row>
  </sheetData>
  <mergeCells count="4">
    <mergeCell ref="A4:A5"/>
    <mergeCell ref="A36:I36"/>
    <mergeCell ref="A37:I37"/>
    <mergeCell ref="A38:I38"/>
  </mergeCells>
  <pageMargins left="0.7" right="0.7" top="0.75" bottom="0.75" header="0.3" footer="0.3"/>
  <pageSetup paperSize="9" scale="7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Table 1 - Public Spending</vt:lpstr>
      <vt:lpstr>Table 2 - Administration Budget</vt:lpstr>
      <vt:lpstr>'Table 2 - Administration Budget'!_Toc370984057</vt:lpstr>
      <vt:lpstr>'Table 1 - Public Spending'!_Toc371425156</vt:lpstr>
      <vt:lpstr>'Table 1 - Public Spending'!Print_Area</vt:lpstr>
    </vt:vector>
  </TitlesOfParts>
  <Company>DCMS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MAWTUS, Mark</dc:creator>
  <cp:lastModifiedBy>Anita Raj</cp:lastModifiedBy>
  <cp:lastPrinted>2017-06-28T17:04:52Z</cp:lastPrinted>
  <dcterms:created xsi:type="dcterms:W3CDTF">2014-10-16T11:54:44Z</dcterms:created>
  <dcterms:modified xsi:type="dcterms:W3CDTF">2017-07-11T18:15:17Z</dcterms:modified>
</cp:coreProperties>
</file>