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6296" windowHeight="5796" activeTab="0"/>
  </bookViews>
  <sheets>
    <sheet name="Index" sheetId="1" r:id="rId1"/>
    <sheet name="Table A" sheetId="2" r:id="rId2"/>
    <sheet name="Table B" sheetId="3" r:id="rId3"/>
    <sheet name="Table C" sheetId="4" r:id="rId4"/>
    <sheet name="Table D" sheetId="5" r:id="rId5"/>
    <sheet name="Table E" sheetId="6" r:id="rId6"/>
    <sheet name="Table F" sheetId="7" r:id="rId7"/>
    <sheet name="Table G" sheetId="8" r:id="rId8"/>
    <sheet name="Table H" sheetId="9" r:id="rId9"/>
    <sheet name="Table I" sheetId="10" r:id="rId10"/>
    <sheet name="Table J" sheetId="11" r:id="rId11"/>
    <sheet name="Table K" sheetId="12" r:id="rId12"/>
    <sheet name="Table L" sheetId="13" r:id="rId13"/>
    <sheet name="Table M" sheetId="14" r:id="rId14"/>
    <sheet name="Table N" sheetId="15" r:id="rId15"/>
    <sheet name="Tables O &amp; P" sheetId="16" r:id="rId16"/>
    <sheet name="Table Q" sheetId="17" r:id="rId17"/>
  </sheets>
  <definedNames>
    <definedName name="_Toc372803145" localSheetId="4">'Table D'!$A$1</definedName>
    <definedName name="_Toc403379557" localSheetId="5">'Table E'!$A$15</definedName>
    <definedName name="_Toc467746871" localSheetId="3">'Table C'!$A$13</definedName>
    <definedName name="_Toc467746872" localSheetId="3">'Table C'!$A$15</definedName>
    <definedName name="_Toc467746873" localSheetId="3">'Table C'!$A$16</definedName>
    <definedName name="_Toc467746875" localSheetId="4">'Table D'!$A$16</definedName>
    <definedName name="_Toc467746876" localSheetId="4">'Table D'!$A$17</definedName>
    <definedName name="_Toc468363333" localSheetId="4">'Table D'!#REF!</definedName>
    <definedName name="_Toc468363339" localSheetId="5">'Table E'!$A$19</definedName>
    <definedName name="_Toc468363340" localSheetId="5">'Table E'!$A$20</definedName>
    <definedName name="_Toc468363341" localSheetId="5">'Table E'!$A$21</definedName>
  </definedNames>
  <calcPr fullCalcOnLoad="1"/>
</workbook>
</file>

<file path=xl/sharedStrings.xml><?xml version="1.0" encoding="utf-8"?>
<sst xmlns="http://schemas.openxmlformats.org/spreadsheetml/2006/main" count="430" uniqueCount="315">
  <si>
    <t>Thousand hectares</t>
  </si>
  <si>
    <t>Total utilised agricultural area (UAA)(a)</t>
  </si>
  <si>
    <t>UAA as a proportion of total UK area</t>
  </si>
  <si>
    <t>Total arable area(b)</t>
  </si>
  <si>
    <t>wheat of which:</t>
  </si>
  <si>
    <t xml:space="preserve">         used for bioethanol(c)</t>
  </si>
  <si>
    <t>barley</t>
  </si>
  <si>
    <t>maize (fodder and grain)</t>
  </si>
  <si>
    <t xml:space="preserve">         used for anaerobic digestion (England only)</t>
  </si>
  <si>
    <t>short rotation coppice (England only)</t>
  </si>
  <si>
    <t>miscanthus (England only)</t>
  </si>
  <si>
    <t xml:space="preserve">uncropped arable land </t>
  </si>
  <si>
    <t>temporary grass under 5 years old</t>
  </si>
  <si>
    <t>permanent grassland (incl. sole right rough grazing)</t>
  </si>
  <si>
    <t>Source: UK Agricultural departments’ June Survey/Census of Agriculture</t>
  </si>
  <si>
    <t>(a) Includes all arable and horticultural crops, uncropped arable land, common rough grazing, temporary and permanent grassland and land used for outdoor pigs (excludes woodland and other land).</t>
  </si>
  <si>
    <t>(b) Arable area is defined as the area of arable crops, uncropped arable land and temporary grassland.</t>
  </si>
  <si>
    <t>Fuel type</t>
  </si>
  <si>
    <t>Biodiesel of which:</t>
  </si>
  <si>
    <t xml:space="preserve">     Brown grease</t>
  </si>
  <si>
    <t xml:space="preserve">     Food waste</t>
  </si>
  <si>
    <t xml:space="preserve">     Oilseed rape</t>
  </si>
  <si>
    <t xml:space="preserve">     Soapstock acid oil contaminated with sulphur</t>
  </si>
  <si>
    <t xml:space="preserve">     Wheat</t>
  </si>
  <si>
    <t>Biomethanol</t>
  </si>
  <si>
    <t>Pure vegetable oil</t>
  </si>
  <si>
    <t>Total UK sourced biofuel</t>
  </si>
  <si>
    <t>UK sourced biofuels as a proportion of total biofuels used in UK road transport market</t>
  </si>
  <si>
    <t>(a) Biodiesel and bioethanol volumes are reported in litres and biogas volumes are reported in kilograms.</t>
  </si>
  <si>
    <t>Thousand tonnes</t>
  </si>
  <si>
    <t>Biodiesel</t>
  </si>
  <si>
    <t xml:space="preserve">     Total UK production </t>
  </si>
  <si>
    <t>Bioethanol</t>
  </si>
  <si>
    <t xml:space="preserve">    Total UK production </t>
  </si>
  <si>
    <t xml:space="preserve">Million litres </t>
  </si>
  <si>
    <t>Source: Renewable Energy Survey / Digest of UK Energy Statistics</t>
  </si>
  <si>
    <t>North East</t>
  </si>
  <si>
    <t>North West</t>
  </si>
  <si>
    <t>East Midlands</t>
  </si>
  <si>
    <t>West Midlands</t>
  </si>
  <si>
    <t>East of England</t>
  </si>
  <si>
    <t>South East</t>
  </si>
  <si>
    <t>South West</t>
  </si>
  <si>
    <t>England</t>
  </si>
  <si>
    <t>English Region</t>
  </si>
  <si>
    <t>Yorkshire and The Humber</t>
  </si>
  <si>
    <t>Hectares</t>
  </si>
  <si>
    <t>(c) 2016 figures are provisional and are subject to revision.</t>
  </si>
  <si>
    <r>
      <t>UK sourced biofuels used in the UK road transport market (volume of biofuels million litres or kg</t>
    </r>
    <r>
      <rPr>
        <vertAlign val="superscript"/>
        <sz val="10"/>
        <color indexed="9"/>
        <rFont val="Arial"/>
        <family val="2"/>
      </rPr>
      <t>(a)</t>
    </r>
    <r>
      <rPr>
        <sz val="10"/>
        <color indexed="9"/>
        <rFont val="Arial"/>
        <family val="2"/>
      </rPr>
      <t>)</t>
    </r>
  </si>
  <si>
    <t>Biogas / Biomethane</t>
  </si>
  <si>
    <t>% change 2016/17 - 2015/16</t>
  </si>
  <si>
    <r>
      <t>Volume of bioethanol     (million litres)</t>
    </r>
    <r>
      <rPr>
        <vertAlign val="superscript"/>
        <sz val="10"/>
        <color indexed="9"/>
        <rFont val="Arial"/>
        <family val="2"/>
      </rPr>
      <t>(a)</t>
    </r>
  </si>
  <si>
    <r>
      <t>sugar beet yield (t/ha)</t>
    </r>
    <r>
      <rPr>
        <vertAlign val="superscript"/>
        <sz val="10"/>
        <color indexed="9"/>
        <rFont val="Arial"/>
        <family val="2"/>
      </rPr>
      <t>(c)</t>
    </r>
  </si>
  <si>
    <r>
      <t>Tonnage of crop implied ('000 tonnes)</t>
    </r>
    <r>
      <rPr>
        <vertAlign val="superscript"/>
        <sz val="10"/>
        <color indexed="9"/>
        <rFont val="Arial"/>
        <family val="2"/>
      </rPr>
      <t>(b)</t>
    </r>
  </si>
  <si>
    <t>(a) All sugar beet volumes above were grown on previously cropped land.</t>
  </si>
  <si>
    <t xml:space="preserve">(d) Source: Defra, June Survey of Agriculture. Data from the 2008 survey have been used in conjunction with RTFO year 1 (2008-2009).  Subsequent years follow the same pattern. </t>
  </si>
  <si>
    <t>oilseed rape of which:</t>
  </si>
  <si>
    <t xml:space="preserve">         used for biodiesel(c)</t>
  </si>
  <si>
    <t>sugar beet of which:</t>
  </si>
  <si>
    <t>Bioethanol of which:</t>
  </si>
  <si>
    <t xml:space="preserve">     Barley</t>
  </si>
  <si>
    <t xml:space="preserve">     Corn</t>
  </si>
  <si>
    <t xml:space="preserve">     Sugar beet</t>
  </si>
  <si>
    <t>https://www.gov.uk/government/collections/agriculture-in-the-united-kingdom</t>
  </si>
  <si>
    <r>
      <t xml:space="preserve">(b) Based on conversions from the Department for Transport. </t>
    </r>
    <r>
      <rPr>
        <u val="single"/>
        <sz val="10"/>
        <color indexed="12"/>
        <rFont val="Arial"/>
        <family val="2"/>
      </rPr>
      <t xml:space="preserve"> </t>
    </r>
  </si>
  <si>
    <r>
      <t xml:space="preserve">Table B: Volume of UK sourced biofuels supplied to the UK road transport market  to 2008/9 to 2016/17 by crop type and by-products </t>
    </r>
    <r>
      <rPr>
        <sz val="12"/>
        <rFont val="Arial"/>
        <family val="2"/>
      </rPr>
      <t xml:space="preserve">(years relate to 15th April - 14th April) </t>
    </r>
  </si>
  <si>
    <r>
      <t xml:space="preserve">Sugar beet                                                  </t>
    </r>
    <r>
      <rPr>
        <sz val="9"/>
        <color indexed="9"/>
        <rFont val="Arial"/>
        <family val="2"/>
      </rPr>
      <t>(</t>
    </r>
    <r>
      <rPr>
        <sz val="10"/>
        <color indexed="9"/>
        <rFont val="Arial"/>
        <family val="2"/>
      </rPr>
      <t>RTFO Year: 15</t>
    </r>
    <r>
      <rPr>
        <vertAlign val="superscript"/>
        <sz val="10"/>
        <color indexed="9"/>
        <rFont val="Arial"/>
        <family val="2"/>
      </rPr>
      <t>th</t>
    </r>
    <r>
      <rPr>
        <sz val="10"/>
        <color indexed="9"/>
        <rFont val="Arial"/>
        <family val="2"/>
      </rPr>
      <t xml:space="preserve"> April - 14</t>
    </r>
    <r>
      <rPr>
        <vertAlign val="superscript"/>
        <sz val="10"/>
        <color indexed="9"/>
        <rFont val="Arial"/>
        <family val="2"/>
      </rPr>
      <t>th</t>
    </r>
    <r>
      <rPr>
        <sz val="10"/>
        <color indexed="9"/>
        <rFont val="Arial"/>
        <family val="2"/>
      </rPr>
      <t xml:space="preserve"> April)</t>
    </r>
  </si>
  <si>
    <r>
      <t xml:space="preserve">Table C: UK sugar beet areas used for bioethanol supplied to the UK road transport market 2008/9 - 2016/17 </t>
    </r>
    <r>
      <rPr>
        <sz val="12"/>
        <color theme="1"/>
        <rFont val="Arial"/>
        <family val="2"/>
      </rPr>
      <t>(years relate to 15th April - 14th April)</t>
    </r>
    <r>
      <rPr>
        <sz val="14"/>
        <color indexed="8"/>
        <rFont val="Arial"/>
        <family val="2"/>
      </rPr>
      <t xml:space="preserve"> </t>
    </r>
  </si>
  <si>
    <r>
      <t>Table D: UK wheat areas</t>
    </r>
    <r>
      <rPr>
        <sz val="14"/>
        <color indexed="8"/>
        <rFont val="Arial"/>
        <family val="2"/>
      </rPr>
      <t xml:space="preserve"> used to produce bioethanol supplied to the UK road transport market 2008/9 - 2016/17 </t>
    </r>
    <r>
      <rPr>
        <sz val="12"/>
        <color indexed="8"/>
        <rFont val="Arial"/>
        <family val="2"/>
      </rPr>
      <t>(years relate to 15th April - 14th April)</t>
    </r>
  </si>
  <si>
    <r>
      <t>Tonnage of crop implied                ('000 tonnes)</t>
    </r>
    <r>
      <rPr>
        <vertAlign val="superscript"/>
        <sz val="10"/>
        <color indexed="9"/>
        <rFont val="Arial"/>
        <family val="2"/>
      </rPr>
      <t>(b)</t>
    </r>
  </si>
  <si>
    <t>(c) Source: British Sugar supplied to Defra for Agriculture in the UK:</t>
  </si>
  <si>
    <t>(e) 2016/16 figures (Year 9) are as of 2nd November 2017 and are not final.</t>
  </si>
  <si>
    <r>
      <t>Wheat                                                  (RTFO Year: 15</t>
    </r>
    <r>
      <rPr>
        <vertAlign val="superscript"/>
        <sz val="10"/>
        <color indexed="9"/>
        <rFont val="Arial"/>
        <family val="2"/>
      </rPr>
      <t>th</t>
    </r>
    <r>
      <rPr>
        <sz val="10"/>
        <color indexed="9"/>
        <rFont val="Arial"/>
        <family val="2"/>
      </rPr>
      <t xml:space="preserve"> April to 14</t>
    </r>
    <r>
      <rPr>
        <vertAlign val="superscript"/>
        <sz val="10"/>
        <color indexed="9"/>
        <rFont val="Arial"/>
        <family val="2"/>
      </rPr>
      <t xml:space="preserve">th </t>
    </r>
    <r>
      <rPr>
        <sz val="10"/>
        <color indexed="9"/>
        <rFont val="Arial"/>
        <family val="2"/>
      </rPr>
      <t>April)</t>
    </r>
    <r>
      <rPr>
        <sz val="10"/>
        <color indexed="9"/>
        <rFont val="Arial"/>
        <family val="2"/>
      </rPr>
      <t xml:space="preserve"> </t>
    </r>
  </si>
  <si>
    <t>(a) All wheat volumes above were grown on previously cropped land.</t>
  </si>
  <si>
    <r>
      <t>Volume of bioethanol       (million litres)</t>
    </r>
    <r>
      <rPr>
        <vertAlign val="superscript"/>
        <sz val="10"/>
        <color indexed="9"/>
        <rFont val="Arial"/>
        <family val="2"/>
      </rPr>
      <t>(a)</t>
    </r>
  </si>
  <si>
    <r>
      <t>wheat yield     (t/ha)</t>
    </r>
    <r>
      <rPr>
        <vertAlign val="superscript"/>
        <sz val="10"/>
        <color indexed="9"/>
        <rFont val="Arial"/>
        <family val="2"/>
      </rPr>
      <t>(c)</t>
    </r>
  </si>
  <si>
    <r>
      <t xml:space="preserve">(c) Source: Defra annual </t>
    </r>
    <r>
      <rPr>
        <sz val="10"/>
        <color indexed="8"/>
        <rFont val="Arial"/>
        <family val="2"/>
      </rPr>
      <t>Cere</t>
    </r>
    <r>
      <rPr>
        <sz val="10"/>
        <color indexed="8"/>
        <rFont val="Arial"/>
        <family val="2"/>
      </rPr>
      <t>al and Oilseed Rape P</t>
    </r>
    <r>
      <rPr>
        <sz val="10"/>
        <color indexed="8"/>
        <rFont val="Arial"/>
        <family val="2"/>
      </rPr>
      <t xml:space="preserve">roduction Survey.  Data from the 2008 survey </t>
    </r>
    <r>
      <rPr>
        <sz val="10"/>
        <color indexed="8"/>
        <rFont val="Arial"/>
        <family val="2"/>
      </rPr>
      <t xml:space="preserve">have been used in conjunctions with RTFO year 1 (2008-2009).  Subsequent years follow the same pattern. </t>
    </r>
  </si>
  <si>
    <r>
      <t xml:space="preserve">(b) Based on conversions from the Department for Transport. </t>
    </r>
    <r>
      <rPr>
        <u val="single"/>
        <sz val="10"/>
        <color indexed="12"/>
        <rFont val="Arial"/>
        <family val="2"/>
      </rPr>
      <t xml:space="preserve"> </t>
    </r>
  </si>
  <si>
    <t>Volume of biodiesel  (million litres)</t>
  </si>
  <si>
    <r>
      <t>OSR yield (t/ha)</t>
    </r>
    <r>
      <rPr>
        <vertAlign val="superscript"/>
        <sz val="10"/>
        <color indexed="9"/>
        <rFont val="Arial"/>
        <family val="2"/>
      </rPr>
      <t>(d)</t>
    </r>
  </si>
  <si>
    <t>UK grown crop</t>
  </si>
  <si>
    <t xml:space="preserve">(e) Source: Defra June Survey of Agriculture. Data from the 2008 survey have been used in conjunction with RTFO year 1 (2008-2009).  Subsequent years follow the same pattern. </t>
  </si>
  <si>
    <r>
      <t>Table E: UK oilseed rape areas</t>
    </r>
    <r>
      <rPr>
        <sz val="14"/>
        <color indexed="8"/>
        <rFont val="Arial"/>
        <family val="2"/>
      </rPr>
      <t xml:space="preserve"> used to produce bioethanol supplied to the UK road transport market 2008/9 - 2016/17 </t>
    </r>
    <r>
      <rPr>
        <sz val="12"/>
        <color indexed="8"/>
        <rFont val="Arial"/>
        <family val="2"/>
      </rPr>
      <t>(years relate to 15th April - 14th April)</t>
    </r>
  </si>
  <si>
    <r>
      <t xml:space="preserve">of which:                  on previously cropped land </t>
    </r>
    <r>
      <rPr>
        <vertAlign val="superscript"/>
        <sz val="10"/>
        <color indexed="9"/>
        <rFont val="Arial"/>
        <family val="2"/>
      </rPr>
      <t>(a)</t>
    </r>
  </si>
  <si>
    <t>(a) Previously cropped land is the use of land prior to 1 Jan 2008.</t>
  </si>
  <si>
    <r>
      <t xml:space="preserve">(d) Source: Defra annual </t>
    </r>
    <r>
      <rPr>
        <sz val="10"/>
        <color indexed="8"/>
        <rFont val="Arial"/>
        <family val="2"/>
      </rPr>
      <t xml:space="preserve">Cereal and Oilseed Rape Production Survey.  Data from the 2008 survey have been used in conjunctions with RTFO year 1 (2008-2009).  Subsequent years follow the same pattern. </t>
    </r>
  </si>
  <si>
    <t xml:space="preserve">(b) In some cases voluntary schemes recognised by the European Commission as demonstrating compliance with the land criteria do not </t>
  </si>
  <si>
    <t xml:space="preserve">pass information down the chain of custody on the previous land use of the biofuel, only that the land criteria were met. In these cases it is </t>
  </si>
  <si>
    <t>permitted to report ‘voluntary scheme - met land criteria’ as the land use would have been some type of crop land.</t>
  </si>
  <si>
    <t xml:space="preserve">(c) Based on conversions from the Department for Transport. </t>
  </si>
  <si>
    <r>
      <t>(f)  2016/17 figures (Year 9) are as of 2nd</t>
    </r>
    <r>
      <rPr>
        <sz val="10"/>
        <color indexed="8"/>
        <rFont val="Arial"/>
        <family val="2"/>
      </rPr>
      <t xml:space="preserve"> November 2017 and are not final.</t>
    </r>
  </si>
  <si>
    <t xml:space="preserve">Oilseed Rape                                                 (RTFO Year: 15th April to 14th April) </t>
  </si>
  <si>
    <t>Feedstock</t>
  </si>
  <si>
    <t>Country of origin</t>
  </si>
  <si>
    <t>Volume of biofuel supplied in UK (million litres)</t>
  </si>
  <si>
    <t>Bagasse</t>
  </si>
  <si>
    <t>Brazil</t>
  </si>
  <si>
    <t>Barley</t>
  </si>
  <si>
    <t>Germany</t>
  </si>
  <si>
    <t>Corn</t>
  </si>
  <si>
    <t>Belgium</t>
  </si>
  <si>
    <t>Bulgaria</t>
  </si>
  <si>
    <t>Czech Republic</t>
  </si>
  <si>
    <t>France</t>
  </si>
  <si>
    <t>Hungary</t>
  </si>
  <si>
    <t>Poland</t>
  </si>
  <si>
    <t>Romania</t>
  </si>
  <si>
    <t>Slovakia</t>
  </si>
  <si>
    <t>Spain</t>
  </si>
  <si>
    <t>United Kingdom</t>
  </si>
  <si>
    <t>Ukraine</t>
  </si>
  <si>
    <t>United States</t>
  </si>
  <si>
    <t>Rye</t>
  </si>
  <si>
    <t>Short rotation coppice</t>
  </si>
  <si>
    <t xml:space="preserve">Italy </t>
  </si>
  <si>
    <t>Straw</t>
  </si>
  <si>
    <t>Sugar beet</t>
  </si>
  <si>
    <t>Sugar cane</t>
  </si>
  <si>
    <t>Costa Rica</t>
  </si>
  <si>
    <t>Guatemala</t>
  </si>
  <si>
    <t>Nicaragua</t>
  </si>
  <si>
    <t>Peru</t>
  </si>
  <si>
    <t>Triticale</t>
  </si>
  <si>
    <t xml:space="preserve">Germany </t>
  </si>
  <si>
    <t>Wheat</t>
  </si>
  <si>
    <t>Austria</t>
  </si>
  <si>
    <t>Lithuania</t>
  </si>
  <si>
    <t>Total</t>
  </si>
  <si>
    <t>% from UK grown crop feedstocks</t>
  </si>
  <si>
    <r>
      <t>Table F: Volume of bioethanol supplied in the UK by crop feedstock country of origin 2016/17</t>
    </r>
    <r>
      <rPr>
        <vertAlign val="superscript"/>
        <sz val="14"/>
        <color indexed="8"/>
        <rFont val="Arial"/>
        <family val="2"/>
      </rPr>
      <t>(a)</t>
    </r>
  </si>
  <si>
    <t>(a)  2016/17 figures (RTFO Year 9) are as of 2nd November 2017 and are not final.</t>
  </si>
  <si>
    <t xml:space="preserve">    Total bioethanol consumption: UK road transport market </t>
  </si>
  <si>
    <t xml:space="preserve">     Total biodiesel consumption: UK road transport  </t>
  </si>
  <si>
    <t>Table G: UK biofuel production and biofuel supply to UK road transport market, 2010 - 2016</t>
  </si>
  <si>
    <r>
      <t xml:space="preserve">     Tallow </t>
    </r>
    <r>
      <rPr>
        <sz val="9"/>
        <rFont val="Arial"/>
        <family val="2"/>
      </rPr>
      <t>(by-product)</t>
    </r>
  </si>
  <si>
    <r>
      <t xml:space="preserve">     Used cooking oil </t>
    </r>
    <r>
      <rPr>
        <sz val="9"/>
        <rFont val="Arial"/>
        <family val="2"/>
      </rPr>
      <t>(by-product)</t>
    </r>
  </si>
  <si>
    <r>
      <t xml:space="preserve">     Rapeseed residue</t>
    </r>
    <r>
      <rPr>
        <sz val="9"/>
        <rFont val="Arial"/>
        <family val="2"/>
      </rPr>
      <t xml:space="preserve"> (high in Erucic Acid content)</t>
    </r>
  </si>
  <si>
    <t>95% confidence interval</t>
  </si>
  <si>
    <t>Number of growers</t>
  </si>
  <si>
    <t xml:space="preserve">Source: Defra June Survey of Agriculture and Horticulture.  Defra analysis to produce numbers of growers.  </t>
  </si>
  <si>
    <t>The apparent decrease in area from 2009 should be treated with caution as this may be due to the sampling variation in the survey (indicated by the confidence intervals),</t>
  </si>
  <si>
    <t xml:space="preserve">rather than a genuine decreasing area. </t>
  </si>
  <si>
    <t>(a) Region estimates are only available for 2010, 2013 and 2016.  Data for other years are not succiently to robust given the sample size and associated confidence intervals.</t>
  </si>
  <si>
    <t>Total area claimed under ECS 2000-2015</t>
  </si>
  <si>
    <t>England total</t>
  </si>
  <si>
    <r>
      <t>ECS1: 2000-2006/7 area</t>
    </r>
    <r>
      <rPr>
        <vertAlign val="superscript"/>
        <sz val="10"/>
        <color indexed="9"/>
        <rFont val="Arial"/>
        <family val="2"/>
      </rPr>
      <t>(a)</t>
    </r>
  </si>
  <si>
    <t>Table I: Area of Miscanthus new plantings under the Energy Crops Scheme: England</t>
  </si>
  <si>
    <t xml:space="preserve">(a) ECS1: 2000-2006/7: Summary of area planted and establishment grant payments made for the duration of the scheme.  Includes agreements accepted for 2007 </t>
  </si>
  <si>
    <t>(b) ECS2: 2008-2015: Additional area to that under ECS1. Summary of area under agreement. Figures supplied direct from Natural England and show the position at December 2015.</t>
  </si>
  <si>
    <t>ECS2: 2008-2015 total area</t>
  </si>
  <si>
    <t>Biomass type and form</t>
  </si>
  <si>
    <t>40 580</t>
  </si>
  <si>
    <r>
      <t xml:space="preserve">Miscanthus total </t>
    </r>
    <r>
      <rPr>
        <vertAlign val="superscript"/>
        <sz val="10"/>
        <color indexed="8"/>
        <rFont val="Arial"/>
        <family val="2"/>
      </rPr>
      <t>(b)</t>
    </r>
    <r>
      <rPr>
        <sz val="10"/>
        <color indexed="8"/>
        <rFont val="Arial"/>
        <family val="2"/>
      </rPr>
      <t xml:space="preserve"> of which:</t>
    </r>
  </si>
  <si>
    <t>Source: Ofgem Renewables Obligations dataset</t>
  </si>
  <si>
    <t>(a) Tonnages are reported directly by the generating stations so it is not known whether these are fresh weight or oven dried equivalents.</t>
  </si>
  <si>
    <t xml:space="preserve">(b) Only categories where the proportion of miscanthus was greater than 90% are included. </t>
  </si>
  <si>
    <t>Tonnes</t>
  </si>
  <si>
    <t xml:space="preserve">   Miscanthus (bales)</t>
  </si>
  <si>
    <t xml:space="preserve">   Miscanthus (dust)</t>
  </si>
  <si>
    <t xml:space="preserve">   Miscanthus (pellets)</t>
  </si>
  <si>
    <t xml:space="preserve">   Miscanthus (other / unknown form)</t>
  </si>
  <si>
    <r>
      <t>ECS2: 2008-2015 area</t>
    </r>
    <r>
      <rPr>
        <vertAlign val="superscript"/>
        <sz val="10"/>
        <color indexed="9"/>
        <rFont val="Arial"/>
        <family val="2"/>
      </rPr>
      <t>(b)</t>
    </r>
  </si>
  <si>
    <t>Table L: Area of short rotation coppice new plantings under the Energy Crops Scheme: England</t>
  </si>
  <si>
    <t>Short Rotation Coppice total of which:</t>
  </si>
  <si>
    <t>15 993</t>
  </si>
  <si>
    <t>14 853</t>
  </si>
  <si>
    <t>2 061</t>
  </si>
  <si>
    <t>1 848</t>
  </si>
  <si>
    <t>7 363</t>
  </si>
  <si>
    <t>10 629</t>
  </si>
  <si>
    <t>1 260</t>
  </si>
  <si>
    <t>5 309</t>
  </si>
  <si>
    <t>2 133</t>
  </si>
  <si>
    <r>
      <t>Table M: Short rotation coppice usage in UK power stations 2009/10 - 2015/16</t>
    </r>
    <r>
      <rPr>
        <vertAlign val="superscript"/>
        <sz val="14"/>
        <color indexed="8"/>
        <rFont val="Arial"/>
        <family val="2"/>
      </rPr>
      <t>(a</t>
    </r>
    <r>
      <rPr>
        <vertAlign val="superscript"/>
        <sz val="14"/>
        <color indexed="8"/>
        <rFont val="Arial"/>
        <family val="2"/>
      </rPr>
      <t>)</t>
    </r>
  </si>
  <si>
    <t xml:space="preserve">   Willow (granules)</t>
  </si>
  <si>
    <t xml:space="preserve">   Willow (dust)</t>
  </si>
  <si>
    <t xml:space="preserve">   Willow (pellets)</t>
  </si>
  <si>
    <t xml:space="preserve">   Willow (unknown form)</t>
  </si>
  <si>
    <t xml:space="preserve">   SRC (wood chips)</t>
  </si>
  <si>
    <r>
      <t xml:space="preserve">   Miscanthus blends</t>
    </r>
    <r>
      <rPr>
        <vertAlign val="superscript"/>
        <sz val="10"/>
        <color indexed="8"/>
        <rFont val="Arial"/>
        <family val="2"/>
      </rPr>
      <t xml:space="preserve">(d) </t>
    </r>
  </si>
  <si>
    <t>(d) Blended with either cereal residues or wood</t>
  </si>
  <si>
    <r>
      <t>Table J: Miscanthus usage in UK power stations 2009/10 - 2015/16</t>
    </r>
    <r>
      <rPr>
        <vertAlign val="superscript"/>
        <sz val="14"/>
        <color indexed="8"/>
        <rFont val="Arial"/>
        <family val="2"/>
      </rPr>
      <t>(a</t>
    </r>
    <r>
      <rPr>
        <vertAlign val="superscript"/>
        <sz val="14"/>
        <color indexed="8"/>
        <rFont val="Arial"/>
        <family val="2"/>
      </rPr>
      <t>)(b)</t>
    </r>
  </si>
  <si>
    <t xml:space="preserve">(c) Figures for 2009-10 have been revised to include 29 thousand tonnes of miscanthus and wood mix not previously accounted for. </t>
  </si>
  <si>
    <t>Thousand tonnes of oil equivalent</t>
  </si>
  <si>
    <t xml:space="preserve">Total plant biomass used for heat /electricity </t>
  </si>
  <si>
    <t>1 054</t>
  </si>
  <si>
    <t>1 357</t>
  </si>
  <si>
    <t>1 607</t>
  </si>
  <si>
    <t xml:space="preserve">  Of which:</t>
  </si>
  <si>
    <t xml:space="preserve">   Used to generate electricity</t>
  </si>
  <si>
    <t>1 086</t>
  </si>
  <si>
    <t>1 317</t>
  </si>
  <si>
    <t>1 463</t>
  </si>
  <si>
    <t>2 938</t>
  </si>
  <si>
    <t>3 885</t>
  </si>
  <si>
    <t xml:space="preserve">         Co-firing with fossil fuels</t>
  </si>
  <si>
    <r>
      <t xml:space="preserve">         Plant Biomass </t>
    </r>
    <r>
      <rPr>
        <vertAlign val="superscript"/>
        <sz val="10"/>
        <color indexed="8"/>
        <rFont val="Arial"/>
        <family val="2"/>
      </rPr>
      <t>(a)</t>
    </r>
  </si>
  <si>
    <t>1 062</t>
  </si>
  <si>
    <t>2 913</t>
  </si>
  <si>
    <t>3 848</t>
  </si>
  <si>
    <r>
      <t xml:space="preserve">   Used to generate heat </t>
    </r>
    <r>
      <rPr>
        <sz val="8"/>
        <color indexed="8"/>
        <rFont val="Arial"/>
        <family val="2"/>
      </rPr>
      <t>(plant biomass only</t>
    </r>
    <r>
      <rPr>
        <sz val="9"/>
        <color indexed="8"/>
        <rFont val="Arial"/>
        <family val="2"/>
      </rPr>
      <t>)</t>
    </r>
    <r>
      <rPr>
        <vertAlign val="superscript"/>
        <sz val="9"/>
        <color indexed="8"/>
        <rFont val="Arial"/>
        <family val="2"/>
      </rPr>
      <t>(b)</t>
    </r>
    <r>
      <rPr>
        <sz val="9"/>
        <color indexed="8"/>
        <rFont val="Arial"/>
        <family val="2"/>
      </rPr>
      <t xml:space="preserve">          </t>
    </r>
  </si>
  <si>
    <t xml:space="preserve">         Percentage used for electricity</t>
  </si>
  <si>
    <t>(a) Includes straw combustion and energy crops.</t>
  </si>
  <si>
    <t>(b) Includes heat from straw, energy crops, paper and packaging.</t>
  </si>
  <si>
    <t>Table N: Trends in plant biomass used in the UK to generate heat and electricity: 2009 to 2016</t>
  </si>
  <si>
    <r>
      <t>% change</t>
    </r>
    <r>
      <rPr>
        <sz val="10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2016/15</t>
    </r>
  </si>
  <si>
    <t>2 481</t>
  </si>
  <si>
    <t>2 062</t>
  </si>
  <si>
    <t>2 008</t>
  </si>
  <si>
    <t>3 499</t>
  </si>
  <si>
    <t>4 723</t>
  </si>
  <si>
    <t>4 998</t>
  </si>
  <si>
    <t>3 896</t>
  </si>
  <si>
    <t>3 871</t>
  </si>
  <si>
    <t>1 102</t>
  </si>
  <si>
    <t xml:space="preserve">Source: Table 6.6 from Chapter 6 of the DECC Digest of UK Energy Statistics (DUKES) 2017 </t>
  </si>
  <si>
    <t>Oats</t>
  </si>
  <si>
    <t>Source: June Survey/Census of Agriculture</t>
  </si>
  <si>
    <t>Source: June Survey/Census of Agriculture survey areas combined with typical yields</t>
  </si>
  <si>
    <t>Straw total of which:</t>
  </si>
  <si>
    <t>214 616</t>
  </si>
  <si>
    <t>195 661</t>
  </si>
  <si>
    <t>28 073</t>
  </si>
  <si>
    <t>47 034</t>
  </si>
  <si>
    <t>41 184</t>
  </si>
  <si>
    <t>186 543</t>
  </si>
  <si>
    <t>148 627</t>
  </si>
  <si>
    <t>173 506</t>
  </si>
  <si>
    <r>
      <t>Table Q: Straw usage in UK power stations 2009/10 - 2015/16</t>
    </r>
    <r>
      <rPr>
        <vertAlign val="superscript"/>
        <sz val="14"/>
        <color indexed="8"/>
        <rFont val="Arial"/>
        <family val="2"/>
      </rPr>
      <t>(a</t>
    </r>
    <r>
      <rPr>
        <vertAlign val="superscript"/>
        <sz val="14"/>
        <color indexed="8"/>
        <rFont val="Arial"/>
        <family val="2"/>
      </rPr>
      <t>)</t>
    </r>
  </si>
  <si>
    <t xml:space="preserve">   Pellets or dust</t>
  </si>
  <si>
    <t xml:space="preserve">   Cereal straw </t>
  </si>
  <si>
    <r>
      <t>(a)</t>
    </r>
    <r>
      <rPr>
        <sz val="10"/>
        <color indexed="8"/>
        <rFont val="Times New Roman"/>
        <family val="1"/>
      </rPr>
      <t> </t>
    </r>
    <r>
      <rPr>
        <sz val="10"/>
        <color indexed="8"/>
        <rFont val="Arial"/>
        <family val="2"/>
      </rPr>
      <t xml:space="preserve">Tonnages are reported directly by the generating stations so it is not known whether these are fresh weight or oven dried equivalents.  </t>
    </r>
  </si>
  <si>
    <t>Total area of crops grown for bioenergy, UK 2008 - 2016</t>
  </si>
  <si>
    <t>Table A: Total area of crops grown for bioenergy, UK 2008 - 2016</t>
  </si>
  <si>
    <t>Table A:</t>
  </si>
  <si>
    <t>Table B:</t>
  </si>
  <si>
    <t>Table C:</t>
  </si>
  <si>
    <t>Table D:</t>
  </si>
  <si>
    <t>Table E:</t>
  </si>
  <si>
    <t>Table F:</t>
  </si>
  <si>
    <t>Table G:</t>
  </si>
  <si>
    <t>Table H:</t>
  </si>
  <si>
    <t>Table I:</t>
  </si>
  <si>
    <t>Table J:</t>
  </si>
  <si>
    <t>Table K:</t>
  </si>
  <si>
    <t>Table L:</t>
  </si>
  <si>
    <t>Table M:</t>
  </si>
  <si>
    <t>Table N:</t>
  </si>
  <si>
    <t>Table O:</t>
  </si>
  <si>
    <t>Table P:</t>
  </si>
  <si>
    <t>Table Q:</t>
  </si>
  <si>
    <t xml:space="preserve">Volume of UK sourced biofuels supplied to the UK road transport market  to 2008/9 to 2016/17 by crop type and by-products </t>
  </si>
  <si>
    <t xml:space="preserve">UK sugar beet areas used for bioethanol supplied to the UK road transport market 2008/9 - 2016/17 </t>
  </si>
  <si>
    <t xml:space="preserve">UK wheat areas used to produce bioethanol supplied to the UK road transport market 2008/9 - 2016/17 </t>
  </si>
  <si>
    <t xml:space="preserve">UK oilseed rape areas used to produce bioethanol supplied to the UK road transport market 2008/9 - 2016/17 </t>
  </si>
  <si>
    <t>Volume of bioethanol supplied in the UK by crop feedstock country of origin 2016/17</t>
  </si>
  <si>
    <t>UK biofuel production and biofuel supply to UK road transport market, 2010 - 2016</t>
  </si>
  <si>
    <t>Total planted area of miscanthus, England 2008 - 2016</t>
  </si>
  <si>
    <t>Area of Miscanthus new plantings under the Energy Crops Scheme: England</t>
  </si>
  <si>
    <t>Miscanthus usage in UK power stations 2009/10 - 2015/16</t>
  </si>
  <si>
    <t>Total planted area of short rotation coppice, England 2008 - 2016</t>
  </si>
  <si>
    <t>Area of short rotation coppice new plantings under the Energy Crops Scheme: England</t>
  </si>
  <si>
    <t>Short rotation coppice usage in UK power stations 2009/10 - 2015/16</t>
  </si>
  <si>
    <t>Trends in plant biomass used in the UK to generate heat and electricity: 2009 to 2016</t>
  </si>
  <si>
    <t>Straw usage in UK power stations 2009/10 - 2015/16</t>
  </si>
  <si>
    <t>Selected cereal areas at June each year, UK 2008 - 2016</t>
  </si>
  <si>
    <t>Estimated cereal straw production, UK 2008 - 2016</t>
  </si>
  <si>
    <t>Table O: Selected cereal areas at June each year, UK 2008 - 2016</t>
  </si>
  <si>
    <t>Table P: Estimated cereal straw production, UK 2008 - 2016</t>
  </si>
  <si>
    <t>alison.wray@defra.gsi.gov.uk</t>
  </si>
  <si>
    <t xml:space="preserve">  Email:</t>
  </si>
  <si>
    <t>Enquiries on this publication to: Alison Wray, Department for Environment, Food and Rural Affairs, 201 Foss House,</t>
  </si>
  <si>
    <t>Kings Pool, 1-2, Peasholme Green, York YO1 7PX. Tel: 020 802 66120</t>
  </si>
  <si>
    <t>Crops for bioenergy dataset 2016</t>
  </si>
  <si>
    <t>UK area used for biofuel crops (c) (d)</t>
  </si>
  <si>
    <t>% of UK arable area used for biofuel crops (c) (d)</t>
  </si>
  <si>
    <t>(d) Biofuel crops cover those used to produce bioethanol and biodiesel.</t>
  </si>
  <si>
    <t>UK area used for bioenergy crops (c) (e)</t>
  </si>
  <si>
    <t>% of UK arable area used for bionergy crops (c) (e)</t>
  </si>
  <si>
    <t>(e) Bioenergy crops cover those used for biofuel, as plant biomass and as feedstock for anearobic digestion.</t>
  </si>
  <si>
    <t>Year 1: 2008/09</t>
  </si>
  <si>
    <t>Year 2: 2009/10</t>
  </si>
  <si>
    <t>Year 3: 2010/11</t>
  </si>
  <si>
    <t>Year 4: 2011/12</t>
  </si>
  <si>
    <t xml:space="preserve">Year 5: 2012/13 </t>
  </si>
  <si>
    <t>Year 6: 2013/14</t>
  </si>
  <si>
    <t>Year 7: 2014/15</t>
  </si>
  <si>
    <t>Year 8: 2015/16</t>
  </si>
  <si>
    <r>
      <t>Year 9: 2016/17 prov.</t>
    </r>
    <r>
      <rPr>
        <vertAlign val="superscript"/>
        <sz val="10"/>
        <color indexed="8"/>
        <rFont val="Arial"/>
        <family val="2"/>
      </rPr>
      <t>(e)</t>
    </r>
  </si>
  <si>
    <r>
      <t>% of UK total sugar beet area</t>
    </r>
    <r>
      <rPr>
        <vertAlign val="superscript"/>
        <sz val="10"/>
        <color indexed="9"/>
        <rFont val="Arial"/>
        <family val="2"/>
      </rPr>
      <t>(d)</t>
    </r>
  </si>
  <si>
    <t xml:space="preserve">Implied area '000 ha </t>
  </si>
  <si>
    <r>
      <t>Implied tonnage of crop ('000 tonnes)</t>
    </r>
    <r>
      <rPr>
        <vertAlign val="superscript"/>
        <sz val="10"/>
        <color indexed="9"/>
        <rFont val="Arial"/>
        <family val="2"/>
      </rPr>
      <t>(b)</t>
    </r>
  </si>
  <si>
    <r>
      <t>Year 9: 2016/17</t>
    </r>
    <r>
      <rPr>
        <vertAlign val="superscript"/>
        <sz val="10"/>
        <color indexed="8"/>
        <rFont val="Arial"/>
        <family val="2"/>
      </rPr>
      <t>(g)</t>
    </r>
  </si>
  <si>
    <r>
      <t>% of UK total wheat area</t>
    </r>
    <r>
      <rPr>
        <vertAlign val="superscript"/>
        <sz val="10"/>
        <color indexed="9"/>
        <rFont val="Arial"/>
        <family val="2"/>
      </rPr>
      <t>(d)</t>
    </r>
  </si>
  <si>
    <t>(g)  2016/17 figures (Year 9) are as of 2nd November 2017 and are not final.</t>
  </si>
  <si>
    <t>(b) 2016/17 figures (Year 9) are as of 2nd November 2017 and are not final.</t>
  </si>
  <si>
    <r>
      <t>Year 9: 2016/17</t>
    </r>
    <r>
      <rPr>
        <vertAlign val="superscript"/>
        <sz val="10"/>
        <color indexed="8"/>
        <rFont val="Arial"/>
        <family val="2"/>
      </rPr>
      <t>(f)</t>
    </r>
  </si>
  <si>
    <t>Implied area '000 ha</t>
  </si>
  <si>
    <r>
      <t>% of UK total OSR area</t>
    </r>
    <r>
      <rPr>
        <vertAlign val="superscript"/>
        <sz val="10"/>
        <color indexed="9"/>
        <rFont val="Arial"/>
        <family val="2"/>
      </rPr>
      <t>(e)</t>
    </r>
  </si>
  <si>
    <r>
      <t>Implied tonnage of crop                    ('000 tonnes)</t>
    </r>
    <r>
      <rPr>
        <vertAlign val="superscript"/>
        <sz val="10"/>
        <color indexed="9"/>
        <rFont val="Arial"/>
        <family val="2"/>
      </rPr>
      <t>(c)</t>
    </r>
  </si>
  <si>
    <r>
      <t>of which:                            Voluntary scheme - met land criteria</t>
    </r>
    <r>
      <rPr>
        <vertAlign val="superscript"/>
        <sz val="10"/>
        <color indexed="9"/>
        <rFont val="Arial"/>
        <family val="2"/>
      </rPr>
      <t>(b)</t>
    </r>
  </si>
  <si>
    <t>2010/11</t>
  </si>
  <si>
    <t>2011/12</t>
  </si>
  <si>
    <t>2012/13</t>
  </si>
  <si>
    <t>2013/14</t>
  </si>
  <si>
    <t xml:space="preserve">2014/15 </t>
  </si>
  <si>
    <t>2015/16</t>
  </si>
  <si>
    <r>
      <t>2009/10</t>
    </r>
    <r>
      <rPr>
        <vertAlign val="superscript"/>
        <sz val="10"/>
        <color indexed="9"/>
        <rFont val="Arial"/>
        <family val="2"/>
      </rPr>
      <t xml:space="preserve"> </t>
    </r>
  </si>
  <si>
    <t>**</t>
  </si>
  <si>
    <t>**Data suppressed to protect confidentiality of individual holdings</t>
  </si>
  <si>
    <r>
      <t>2008/09</t>
    </r>
    <r>
      <rPr>
        <vertAlign val="superscript"/>
        <sz val="10"/>
        <color indexed="9"/>
        <rFont val="Arial"/>
        <family val="2"/>
      </rPr>
      <t xml:space="preserve"> </t>
    </r>
  </si>
  <si>
    <r>
      <t>2016/17</t>
    </r>
    <r>
      <rPr>
        <vertAlign val="superscript"/>
        <sz val="10"/>
        <color indexed="9"/>
        <rFont val="Arial"/>
        <family val="2"/>
      </rPr>
      <t>(b)</t>
    </r>
  </si>
  <si>
    <r>
      <t>Table H: Total area of miscanthus, England</t>
    </r>
    <r>
      <rPr>
        <vertAlign val="superscript"/>
        <sz val="14"/>
        <color indexed="8"/>
        <rFont val="Arial"/>
        <family val="2"/>
      </rPr>
      <t xml:space="preserve">(a) </t>
    </r>
    <r>
      <rPr>
        <sz val="14"/>
        <color indexed="8"/>
        <rFont val="Arial"/>
        <family val="2"/>
      </rPr>
      <t>2008 - 2016</t>
    </r>
  </si>
  <si>
    <r>
      <t>Table K: Total area of short rotation coppice, England</t>
    </r>
    <r>
      <rPr>
        <vertAlign val="superscript"/>
        <sz val="14"/>
        <color indexed="8"/>
        <rFont val="Arial"/>
        <family val="2"/>
      </rPr>
      <t xml:space="preserve">(a) </t>
    </r>
    <r>
      <rPr>
        <sz val="14"/>
        <color indexed="8"/>
        <rFont val="Arial"/>
        <family val="2"/>
      </rPr>
      <t>2008 - 2016</t>
    </r>
  </si>
  <si>
    <t xml:space="preserve">Off road biodiesel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</si>
</sst>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##0,"/>
    <numFmt numFmtId="165" formatCode="#\ ###\ ##0,"/>
    <numFmt numFmtId="166" formatCode="0.0%"/>
    <numFmt numFmtId="167" formatCode="#\ ##0.0,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0.0"/>
    <numFmt numFmtId="174" formatCode="_(* #,##0.00_);_(* \(#,##0.00\);_(* &quot;-&quot;??_);_(@_)"/>
    <numFmt numFmtId="175" formatCode="#\ ##0"/>
    <numFmt numFmtId="176" formatCode="###0"/>
    <numFmt numFmtId="177" formatCode="&quot;+/-&quot;\ #\ ##0"/>
    <numFmt numFmtId="178" formatCode="#\ ###\ ##0"/>
  </numFmts>
  <fonts count="87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2"/>
    </font>
    <font>
      <sz val="9"/>
      <color indexed="9"/>
      <name val="Arial"/>
      <family val="2"/>
    </font>
    <font>
      <vertAlign val="superscript"/>
      <sz val="1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4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9"/>
      <name val="Arial"/>
      <family val="2"/>
    </font>
    <font>
      <sz val="7"/>
      <color indexed="8"/>
      <name val="Arial"/>
      <family val="2"/>
    </font>
    <font>
      <u val="single"/>
      <sz val="11"/>
      <color indexed="12"/>
      <name val="Arial"/>
      <family val="2"/>
    </font>
    <font>
      <sz val="16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4" tint="-0.4999699890613556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14"/>
      <color rgb="FF000000"/>
      <name val="Arial"/>
      <family val="2"/>
    </font>
    <font>
      <sz val="8"/>
      <color rgb="FFFFFFFF"/>
      <name val="Arial"/>
      <family val="2"/>
    </font>
    <font>
      <sz val="7"/>
      <color rgb="FF000000"/>
      <name val="Arial"/>
      <family val="2"/>
    </font>
    <font>
      <u val="single"/>
      <sz val="11"/>
      <color theme="10"/>
      <name val="Arial"/>
      <family val="2"/>
    </font>
    <font>
      <sz val="16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D307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D307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D307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69" fillId="33" borderId="0" xfId="0" applyFont="1" applyFill="1" applyBorder="1" applyAlignment="1" applyProtection="1">
      <alignment/>
      <protection/>
    </xf>
    <xf numFmtId="9" fontId="2" fillId="34" borderId="0" xfId="0" applyNumberFormat="1" applyFont="1" applyFill="1" applyBorder="1" applyAlignment="1" applyProtection="1">
      <alignment horizontal="right"/>
      <protection/>
    </xf>
    <xf numFmtId="9" fontId="69" fillId="33" borderId="0" xfId="66" applyNumberFormat="1" applyFont="1" applyFill="1" applyBorder="1" applyAlignment="1">
      <alignment vertical="center"/>
    </xf>
    <xf numFmtId="0" fontId="70" fillId="33" borderId="10" xfId="0" applyFont="1" applyFill="1" applyBorder="1" applyAlignment="1" applyProtection="1">
      <alignment/>
      <protection/>
    </xf>
    <xf numFmtId="164" fontId="4" fillId="34" borderId="10" xfId="0" applyNumberFormat="1" applyFont="1" applyFill="1" applyBorder="1" applyAlignment="1" applyProtection="1">
      <alignment horizontal="right"/>
      <protection/>
    </xf>
    <xf numFmtId="166" fontId="2" fillId="34" borderId="10" xfId="0" applyNumberFormat="1" applyFont="1" applyFill="1" applyBorder="1" applyAlignment="1" applyProtection="1">
      <alignment horizontal="right"/>
      <protection/>
    </xf>
    <xf numFmtId="0" fontId="69" fillId="34" borderId="0" xfId="0" applyFont="1" applyFill="1" applyBorder="1" applyAlignment="1" applyProtection="1">
      <alignment/>
      <protection/>
    </xf>
    <xf numFmtId="164" fontId="2" fillId="34" borderId="0" xfId="0" applyNumberFormat="1" applyFont="1" applyFill="1" applyBorder="1" applyAlignment="1" applyProtection="1">
      <alignment horizontal="right"/>
      <protection/>
    </xf>
    <xf numFmtId="164" fontId="2" fillId="34" borderId="11" xfId="0" applyNumberFormat="1" applyFont="1" applyFill="1" applyBorder="1" applyAlignment="1" applyProtection="1">
      <alignment horizontal="right"/>
      <protection/>
    </xf>
    <xf numFmtId="165" fontId="2" fillId="33" borderId="11" xfId="15" applyNumberFormat="1" applyFont="1" applyFill="1" applyBorder="1" applyAlignment="1">
      <alignment horizontal="right"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165" fontId="2" fillId="33" borderId="0" xfId="15" applyNumberFormat="1" applyFont="1" applyFill="1" applyBorder="1" applyAlignment="1">
      <alignment horizontal="right"/>
      <protection/>
    </xf>
    <xf numFmtId="0" fontId="5" fillId="34" borderId="0" xfId="0" applyFont="1" applyFill="1" applyBorder="1" applyAlignment="1" applyProtection="1">
      <alignment/>
      <protection locked="0"/>
    </xf>
    <xf numFmtId="0" fontId="69" fillId="34" borderId="0" xfId="0" applyFont="1" applyFill="1" applyBorder="1" applyAlignment="1" applyProtection="1">
      <alignment horizontal="left"/>
      <protection/>
    </xf>
    <xf numFmtId="0" fontId="69" fillId="34" borderId="10" xfId="0" applyFont="1" applyFill="1" applyBorder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5" fontId="2" fillId="33" borderId="10" xfId="15" applyNumberFormat="1" applyFont="1" applyFill="1" applyBorder="1" applyAlignment="1">
      <alignment horizontal="right"/>
      <protection/>
    </xf>
    <xf numFmtId="166" fontId="2" fillId="33" borderId="0" xfId="0" applyNumberFormat="1" applyFont="1" applyFill="1" applyBorder="1" applyAlignment="1" applyProtection="1">
      <alignment horizontal="right"/>
      <protection/>
    </xf>
    <xf numFmtId="166" fontId="2" fillId="33" borderId="10" xfId="66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166" fontId="2" fillId="33" borderId="11" xfId="66" applyNumberFormat="1" applyFont="1" applyFill="1" applyBorder="1" applyAlignment="1" applyProtection="1">
      <alignment horizontal="right"/>
      <protection/>
    </xf>
    <xf numFmtId="166" fontId="2" fillId="33" borderId="0" xfId="66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167" fontId="2" fillId="34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left"/>
    </xf>
    <xf numFmtId="0" fontId="3" fillId="35" borderId="11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71" fillId="0" borderId="0" xfId="0" applyFont="1" applyFill="1" applyAlignment="1">
      <alignment/>
    </xf>
    <xf numFmtId="0" fontId="7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wrapText="1"/>
    </xf>
    <xf numFmtId="9" fontId="2" fillId="33" borderId="10" xfId="66" applyFont="1" applyFill="1" applyBorder="1" applyAlignment="1">
      <alignment vertical="center"/>
    </xf>
    <xf numFmtId="9" fontId="69" fillId="33" borderId="10" xfId="66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9" fontId="69" fillId="33" borderId="1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 horizontal="right"/>
    </xf>
    <xf numFmtId="173" fontId="69" fillId="33" borderId="0" xfId="0" applyNumberFormat="1" applyFont="1" applyFill="1" applyBorder="1" applyAlignment="1">
      <alignment horizontal="right"/>
    </xf>
    <xf numFmtId="173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9" fontId="2" fillId="33" borderId="0" xfId="66" applyNumberFormat="1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/>
    </xf>
    <xf numFmtId="173" fontId="4" fillId="33" borderId="0" xfId="0" applyNumberFormat="1" applyFont="1" applyFill="1" applyBorder="1" applyAlignment="1">
      <alignment horizontal="right"/>
    </xf>
    <xf numFmtId="173" fontId="73" fillId="33" borderId="0" xfId="0" applyNumberFormat="1" applyFont="1" applyFill="1" applyBorder="1" applyAlignment="1">
      <alignment horizontal="right"/>
    </xf>
    <xf numFmtId="173" fontId="4" fillId="33" borderId="0" xfId="0" applyNumberFormat="1" applyFont="1" applyFill="1" applyBorder="1" applyAlignment="1">
      <alignment/>
    </xf>
    <xf numFmtId="173" fontId="69" fillId="33" borderId="0" xfId="0" applyNumberFormat="1" applyFont="1" applyFill="1" applyAlignment="1">
      <alignment/>
    </xf>
    <xf numFmtId="2" fontId="2" fillId="33" borderId="0" xfId="45" applyNumberFormat="1" applyFont="1" applyFill="1" applyBorder="1" applyAlignment="1">
      <alignment/>
    </xf>
    <xf numFmtId="0" fontId="2" fillId="33" borderId="0" xfId="59" applyFont="1" applyFill="1" applyBorder="1">
      <alignment/>
      <protection/>
    </xf>
    <xf numFmtId="0" fontId="69" fillId="33" borderId="0" xfId="0" applyFont="1" applyFill="1" applyAlignment="1">
      <alignment/>
    </xf>
    <xf numFmtId="0" fontId="74" fillId="35" borderId="11" xfId="0" applyFont="1" applyFill="1" applyBorder="1" applyAlignment="1">
      <alignment/>
    </xf>
    <xf numFmtId="172" fontId="74" fillId="35" borderId="10" xfId="0" applyNumberFormat="1" applyFont="1" applyFill="1" applyBorder="1" applyAlignment="1">
      <alignment horizontal="left" vertical="center" wrapText="1"/>
    </xf>
    <xf numFmtId="172" fontId="74" fillId="35" borderId="10" xfId="0" applyNumberFormat="1" applyFont="1" applyFill="1" applyBorder="1" applyAlignment="1">
      <alignment horizontal="right" vertical="center" wrapText="1"/>
    </xf>
    <xf numFmtId="0" fontId="74" fillId="35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36" borderId="0" xfId="0" applyFont="1" applyFill="1" applyBorder="1" applyAlignment="1">
      <alignment/>
    </xf>
    <xf numFmtId="172" fontId="2" fillId="36" borderId="0" xfId="0" applyNumberFormat="1" applyFont="1" applyFill="1" applyBorder="1" applyAlignment="1">
      <alignment/>
    </xf>
    <xf numFmtId="173" fontId="2" fillId="37" borderId="0" xfId="0" applyNumberFormat="1" applyFont="1" applyFill="1" applyAlignment="1">
      <alignment/>
    </xf>
    <xf numFmtId="9" fontId="2" fillId="37" borderId="0" xfId="66" applyNumberFormat="1" applyFont="1" applyFill="1" applyBorder="1" applyAlignment="1">
      <alignment horizontal="right"/>
    </xf>
    <xf numFmtId="175" fontId="69" fillId="0" borderId="0" xfId="0" applyNumberFormat="1" applyFont="1" applyBorder="1" applyAlignment="1">
      <alignment horizontal="right" wrapText="1"/>
    </xf>
    <xf numFmtId="175" fontId="69" fillId="0" borderId="10" xfId="0" applyNumberFormat="1" applyFont="1" applyBorder="1" applyAlignment="1">
      <alignment horizontal="right" wrapText="1"/>
    </xf>
    <xf numFmtId="0" fontId="74" fillId="35" borderId="12" xfId="0" applyFont="1" applyFill="1" applyBorder="1" applyAlignment="1">
      <alignment horizontal="right" wrapText="1"/>
    </xf>
    <xf numFmtId="0" fontId="69" fillId="0" borderId="0" xfId="0" applyFont="1" applyAlignment="1">
      <alignment horizontal="right"/>
    </xf>
    <xf numFmtId="0" fontId="69" fillId="0" borderId="0" xfId="0" applyFont="1" applyAlignment="1">
      <alignment/>
    </xf>
    <xf numFmtId="175" fontId="69" fillId="0" borderId="0" xfId="0" applyNumberFormat="1" applyFont="1" applyBorder="1" applyAlignment="1">
      <alignment horizontal="right"/>
    </xf>
    <xf numFmtId="175" fontId="69" fillId="0" borderId="10" xfId="0" applyNumberFormat="1" applyFont="1" applyBorder="1" applyAlignment="1">
      <alignment horizontal="right"/>
    </xf>
    <xf numFmtId="175" fontId="69" fillId="37" borderId="0" xfId="0" applyNumberFormat="1" applyFont="1" applyFill="1" applyBorder="1" applyAlignment="1">
      <alignment horizontal="right" wrapText="1"/>
    </xf>
    <xf numFmtId="175" fontId="69" fillId="37" borderId="0" xfId="0" applyNumberFormat="1" applyFont="1" applyFill="1" applyBorder="1" applyAlignment="1">
      <alignment horizontal="right"/>
    </xf>
    <xf numFmtId="0" fontId="75" fillId="0" borderId="0" xfId="0" applyFont="1" applyAlignment="1">
      <alignment horizontal="right" vertical="center" wrapText="1"/>
    </xf>
    <xf numFmtId="0" fontId="76" fillId="35" borderId="12" xfId="0" applyFont="1" applyFill="1" applyBorder="1" applyAlignment="1">
      <alignment horizontal="right" vertical="center" wrapText="1"/>
    </xf>
    <xf numFmtId="0" fontId="75" fillId="0" borderId="10" xfId="0" applyFont="1" applyBorder="1" applyAlignment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69" fillId="0" borderId="0" xfId="0" applyFont="1" applyBorder="1" applyAlignment="1">
      <alignment horizontal="right"/>
    </xf>
    <xf numFmtId="164" fontId="69" fillId="37" borderId="10" xfId="0" applyNumberFormat="1" applyFont="1" applyFill="1" applyBorder="1" applyAlignment="1">
      <alignment/>
    </xf>
    <xf numFmtId="0" fontId="75" fillId="0" borderId="13" xfId="0" applyFont="1" applyBorder="1" applyAlignment="1">
      <alignment vertical="center"/>
    </xf>
    <xf numFmtId="0" fontId="76" fillId="35" borderId="14" xfId="0" applyFont="1" applyFill="1" applyBorder="1" applyAlignment="1">
      <alignment vertical="center"/>
    </xf>
    <xf numFmtId="0" fontId="76" fillId="35" borderId="14" xfId="0" applyFont="1" applyFill="1" applyBorder="1" applyAlignment="1">
      <alignment horizontal="right" vertical="center"/>
    </xf>
    <xf numFmtId="0" fontId="76" fillId="35" borderId="14" xfId="0" applyFont="1" applyFill="1" applyBorder="1" applyAlignment="1">
      <alignment horizontal="right" vertical="center" wrapText="1"/>
    </xf>
    <xf numFmtId="0" fontId="77" fillId="0" borderId="0" xfId="0" applyFont="1" applyBorder="1" applyAlignment="1">
      <alignment/>
    </xf>
    <xf numFmtId="0" fontId="75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right" vertical="center"/>
    </xf>
    <xf numFmtId="0" fontId="75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vertical="top" wrapText="1"/>
    </xf>
    <xf numFmtId="0" fontId="75" fillId="0" borderId="10" xfId="0" applyFont="1" applyBorder="1" applyAlignment="1">
      <alignment horizontal="right" vertical="center"/>
    </xf>
    <xf numFmtId="0" fontId="75" fillId="0" borderId="0" xfId="0" applyFont="1" applyAlignment="1">
      <alignment horizontal="right"/>
    </xf>
    <xf numFmtId="0" fontId="77" fillId="0" borderId="0" xfId="0" applyFont="1" applyBorder="1" applyAlignment="1">
      <alignment horizontal="right"/>
    </xf>
    <xf numFmtId="0" fontId="78" fillId="0" borderId="0" xfId="0" applyFont="1" applyAlignment="1">
      <alignment vertical="center"/>
    </xf>
    <xf numFmtId="1" fontId="69" fillId="0" borderId="0" xfId="0" applyNumberFormat="1" applyFont="1" applyAlignment="1">
      <alignment/>
    </xf>
    <xf numFmtId="0" fontId="69" fillId="0" borderId="0" xfId="0" applyFont="1" applyAlignment="1">
      <alignment vertical="center"/>
    </xf>
    <xf numFmtId="0" fontId="79" fillId="0" borderId="0" xfId="55" applyFont="1" applyAlignment="1">
      <alignment/>
    </xf>
    <xf numFmtId="0" fontId="74" fillId="35" borderId="10" xfId="0" applyFont="1" applyFill="1" applyBorder="1" applyAlignment="1">
      <alignment horizontal="right" vertical="center" wrapText="1"/>
    </xf>
    <xf numFmtId="9" fontId="69" fillId="0" borderId="0" xfId="0" applyNumberFormat="1" applyFont="1" applyAlignment="1">
      <alignment/>
    </xf>
    <xf numFmtId="0" fontId="0" fillId="0" borderId="10" xfId="0" applyBorder="1" applyAlignment="1">
      <alignment/>
    </xf>
    <xf numFmtId="2" fontId="69" fillId="33" borderId="0" xfId="0" applyNumberFormat="1" applyFont="1" applyFill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vertical="center" wrapText="1"/>
    </xf>
    <xf numFmtId="0" fontId="76" fillId="0" borderId="0" xfId="0" applyFont="1" applyFill="1" applyBorder="1" applyAlignment="1" applyProtection="1">
      <alignment horizontal="right"/>
      <protection/>
    </xf>
    <xf numFmtId="0" fontId="80" fillId="0" borderId="0" xfId="0" applyFont="1" applyAlignment="1">
      <alignment vertical="top"/>
    </xf>
    <xf numFmtId="0" fontId="71" fillId="0" borderId="0" xfId="0" applyFont="1" applyAlignment="1">
      <alignment vertical="top"/>
    </xf>
    <xf numFmtId="0" fontId="69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Alignment="1">
      <alignment horizontal="right"/>
    </xf>
    <xf numFmtId="0" fontId="75" fillId="0" borderId="0" xfId="0" applyFont="1" applyAlignment="1">
      <alignment/>
    </xf>
    <xf numFmtId="0" fontId="69" fillId="38" borderId="0" xfId="0" applyFont="1" applyFill="1" applyBorder="1" applyAlignment="1">
      <alignment horizontal="right" vertical="center"/>
    </xf>
    <xf numFmtId="0" fontId="75" fillId="0" borderId="0" xfId="0" applyFont="1" applyAlignment="1">
      <alignment/>
    </xf>
    <xf numFmtId="0" fontId="69" fillId="0" borderId="0" xfId="0" applyFont="1" applyAlignment="1">
      <alignment vertical="top"/>
    </xf>
    <xf numFmtId="0" fontId="75" fillId="0" borderId="0" xfId="0" applyFont="1" applyAlignment="1">
      <alignment vertical="top"/>
    </xf>
    <xf numFmtId="0" fontId="76" fillId="35" borderId="10" xfId="0" applyFont="1" applyFill="1" applyBorder="1" applyAlignment="1">
      <alignment horizontal="right" vertical="top" wrapText="1"/>
    </xf>
    <xf numFmtId="0" fontId="69" fillId="0" borderId="0" xfId="0" applyFont="1" applyAlignment="1">
      <alignment horizontal="right" vertical="center"/>
    </xf>
    <xf numFmtId="0" fontId="69" fillId="0" borderId="0" xfId="0" applyFont="1" applyBorder="1" applyAlignment="1">
      <alignment horizontal="right" vertical="center"/>
    </xf>
    <xf numFmtId="0" fontId="69" fillId="0" borderId="15" xfId="0" applyFont="1" applyBorder="1" applyAlignment="1">
      <alignment vertical="center"/>
    </xf>
    <xf numFmtId="0" fontId="69" fillId="0" borderId="15" xfId="0" applyFont="1" applyBorder="1" applyAlignment="1">
      <alignment horizontal="right" vertical="center"/>
    </xf>
    <xf numFmtId="0" fontId="69" fillId="0" borderId="16" xfId="0" applyFont="1" applyBorder="1" applyAlignment="1">
      <alignment horizontal="right" vertical="center"/>
    </xf>
    <xf numFmtId="0" fontId="75" fillId="0" borderId="0" xfId="0" applyFont="1" applyAlignment="1">
      <alignment vertical="center"/>
    </xf>
    <xf numFmtId="0" fontId="76" fillId="35" borderId="12" xfId="0" applyFont="1" applyFill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69" fillId="39" borderId="11" xfId="0" applyFont="1" applyFill="1" applyBorder="1" applyAlignment="1">
      <alignment vertical="center" wrapText="1"/>
    </xf>
    <xf numFmtId="0" fontId="69" fillId="39" borderId="11" xfId="0" applyFont="1" applyFill="1" applyBorder="1" applyAlignment="1">
      <alignment horizontal="right" vertical="center"/>
    </xf>
    <xf numFmtId="0" fontId="75" fillId="39" borderId="10" xfId="0" applyFont="1" applyFill="1" applyBorder="1" applyAlignment="1">
      <alignment vertical="center"/>
    </xf>
    <xf numFmtId="9" fontId="81" fillId="39" borderId="10" xfId="0" applyNumberFormat="1" applyFont="1" applyFill="1" applyBorder="1" applyAlignment="1">
      <alignment horizontal="right" vertical="center"/>
    </xf>
    <xf numFmtId="0" fontId="75" fillId="0" borderId="1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Fill="1" applyBorder="1" applyAlignment="1">
      <alignment horizontal="right" vertical="center"/>
    </xf>
    <xf numFmtId="0" fontId="69" fillId="0" borderId="10" xfId="0" applyFont="1" applyBorder="1" applyAlignment="1">
      <alignment/>
    </xf>
    <xf numFmtId="0" fontId="75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175" fontId="2" fillId="0" borderId="11" xfId="0" applyNumberFormat="1" applyFont="1" applyFill="1" applyBorder="1" applyAlignment="1" applyProtection="1">
      <alignment horizontal="right"/>
      <protection/>
    </xf>
    <xf numFmtId="1" fontId="8" fillId="0" borderId="0" xfId="60" applyNumberFormat="1" applyFont="1" applyFill="1" applyBorder="1" applyAlignment="1">
      <alignment horizontal="right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175" fontId="2" fillId="0" borderId="12" xfId="0" applyNumberFormat="1" applyFont="1" applyFill="1" applyBorder="1" applyAlignment="1" applyProtection="1">
      <alignment horizontal="right"/>
      <protection/>
    </xf>
    <xf numFmtId="0" fontId="80" fillId="0" borderId="0" xfId="0" applyFont="1" applyAlignment="1">
      <alignment/>
    </xf>
    <xf numFmtId="0" fontId="69" fillId="33" borderId="17" xfId="0" applyFont="1" applyFill="1" applyBorder="1" applyAlignment="1">
      <alignment/>
    </xf>
    <xf numFmtId="175" fontId="69" fillId="33" borderId="17" xfId="0" applyNumberFormat="1" applyFont="1" applyFill="1" applyBorder="1" applyAlignment="1">
      <alignment/>
    </xf>
    <xf numFmtId="175" fontId="69" fillId="33" borderId="18" xfId="0" applyNumberFormat="1" applyFont="1" applyFill="1" applyBorder="1" applyAlignment="1">
      <alignment/>
    </xf>
    <xf numFmtId="175" fontId="69" fillId="33" borderId="19" xfId="0" applyNumberFormat="1" applyFont="1" applyFill="1" applyBorder="1" applyAlignment="1">
      <alignment/>
    </xf>
    <xf numFmtId="1" fontId="69" fillId="0" borderId="0" xfId="0" applyNumberFormat="1" applyFont="1" applyBorder="1" applyAlignment="1">
      <alignment horizontal="right" vertical="center"/>
    </xf>
    <xf numFmtId="1" fontId="69" fillId="0" borderId="17" xfId="0" applyNumberFormat="1" applyFont="1" applyBorder="1" applyAlignment="1">
      <alignment horizontal="right" vertical="center"/>
    </xf>
    <xf numFmtId="1" fontId="69" fillId="0" borderId="20" xfId="0" applyNumberFormat="1" applyFont="1" applyBorder="1" applyAlignment="1">
      <alignment horizontal="right" vertical="center"/>
    </xf>
    <xf numFmtId="0" fontId="74" fillId="35" borderId="19" xfId="0" applyFont="1" applyFill="1" applyBorder="1" applyAlignment="1">
      <alignment/>
    </xf>
    <xf numFmtId="0" fontId="74" fillId="35" borderId="21" xfId="0" applyFont="1" applyFill="1" applyBorder="1" applyAlignment="1">
      <alignment horizontal="center" wrapText="1"/>
    </xf>
    <xf numFmtId="0" fontId="74" fillId="35" borderId="22" xfId="0" applyFont="1" applyFill="1" applyBorder="1" applyAlignment="1">
      <alignment vertical="center"/>
    </xf>
    <xf numFmtId="0" fontId="74" fillId="35" borderId="23" xfId="0" applyFont="1" applyFill="1" applyBorder="1" applyAlignment="1">
      <alignment horizontal="right"/>
    </xf>
    <xf numFmtId="0" fontId="74" fillId="35" borderId="10" xfId="0" applyFont="1" applyFill="1" applyBorder="1" applyAlignment="1">
      <alignment horizontal="right"/>
    </xf>
    <xf numFmtId="0" fontId="74" fillId="35" borderId="24" xfId="0" applyFont="1" applyFill="1" applyBorder="1" applyAlignment="1">
      <alignment horizontal="right"/>
    </xf>
    <xf numFmtId="0" fontId="69" fillId="37" borderId="22" xfId="0" applyFont="1" applyFill="1" applyBorder="1" applyAlignment="1">
      <alignment/>
    </xf>
    <xf numFmtId="175" fontId="69" fillId="37" borderId="22" xfId="0" applyNumberFormat="1" applyFont="1" applyFill="1" applyBorder="1" applyAlignment="1">
      <alignment/>
    </xf>
    <xf numFmtId="175" fontId="69" fillId="37" borderId="23" xfId="0" applyNumberFormat="1" applyFont="1" applyFill="1" applyBorder="1" applyAlignment="1">
      <alignment/>
    </xf>
    <xf numFmtId="0" fontId="71" fillId="0" borderId="0" xfId="0" applyFont="1" applyAlignment="1">
      <alignment/>
    </xf>
    <xf numFmtId="0" fontId="69" fillId="0" borderId="18" xfId="0" applyFont="1" applyBorder="1" applyAlignment="1">
      <alignment horizontal="right" vertical="center"/>
    </xf>
    <xf numFmtId="175" fontId="69" fillId="33" borderId="21" xfId="0" applyNumberFormat="1" applyFont="1" applyFill="1" applyBorder="1" applyAlignment="1">
      <alignment/>
    </xf>
    <xf numFmtId="175" fontId="69" fillId="33" borderId="20" xfId="0" applyNumberFormat="1" applyFont="1" applyFill="1" applyBorder="1" applyAlignment="1">
      <alignment/>
    </xf>
    <xf numFmtId="175" fontId="69" fillId="37" borderId="24" xfId="0" applyNumberFormat="1" applyFont="1" applyFill="1" applyBorder="1" applyAlignment="1">
      <alignment/>
    </xf>
    <xf numFmtId="175" fontId="69" fillId="33" borderId="11" xfId="0" applyNumberFormat="1" applyFont="1" applyFill="1" applyBorder="1" applyAlignment="1">
      <alignment/>
    </xf>
    <xf numFmtId="175" fontId="69" fillId="33" borderId="0" xfId="0" applyNumberFormat="1" applyFont="1" applyFill="1" applyBorder="1" applyAlignment="1">
      <alignment/>
    </xf>
    <xf numFmtId="175" fontId="69" fillId="37" borderId="10" xfId="0" applyNumberFormat="1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0" borderId="18" xfId="0" applyFont="1" applyBorder="1" applyAlignment="1">
      <alignment horizontal="left"/>
    </xf>
    <xf numFmtId="1" fontId="69" fillId="0" borderId="0" xfId="0" applyNumberFormat="1" applyFont="1" applyBorder="1" applyAlignment="1">
      <alignment/>
    </xf>
    <xf numFmtId="1" fontId="69" fillId="0" borderId="10" xfId="0" applyNumberFormat="1" applyFont="1" applyBorder="1" applyAlignment="1">
      <alignment/>
    </xf>
    <xf numFmtId="0" fontId="82" fillId="0" borderId="0" xfId="0" applyFont="1" applyAlignment="1">
      <alignment vertical="center"/>
    </xf>
    <xf numFmtId="0" fontId="69" fillId="0" borderId="18" xfId="0" applyFont="1" applyBorder="1" applyAlignment="1">
      <alignment/>
    </xf>
    <xf numFmtId="0" fontId="69" fillId="0" borderId="23" xfId="0" applyFont="1" applyBorder="1" applyAlignment="1">
      <alignment/>
    </xf>
    <xf numFmtId="0" fontId="74" fillId="35" borderId="25" xfId="0" applyFont="1" applyFill="1" applyBorder="1" applyAlignment="1">
      <alignment wrapText="1"/>
    </xf>
    <xf numFmtId="0" fontId="74" fillId="35" borderId="12" xfId="0" applyFont="1" applyFill="1" applyBorder="1" applyAlignment="1">
      <alignment horizontal="right"/>
    </xf>
    <xf numFmtId="0" fontId="69" fillId="37" borderId="18" xfId="0" applyFont="1" applyFill="1" applyBorder="1" applyAlignment="1">
      <alignment wrapText="1"/>
    </xf>
    <xf numFmtId="175" fontId="69" fillId="37" borderId="11" xfId="0" applyNumberFormat="1" applyFont="1" applyFill="1" applyBorder="1" applyAlignment="1">
      <alignment horizontal="right" wrapText="1"/>
    </xf>
    <xf numFmtId="0" fontId="69" fillId="37" borderId="0" xfId="0" applyFont="1" applyFill="1" applyBorder="1" applyAlignment="1">
      <alignment horizontal="right" wrapText="1"/>
    </xf>
    <xf numFmtId="175" fontId="81" fillId="33" borderId="0" xfId="0" applyNumberFormat="1" applyFont="1" applyFill="1" applyBorder="1" applyAlignment="1">
      <alignment/>
    </xf>
    <xf numFmtId="0" fontId="23" fillId="0" borderId="0" xfId="62" applyFont="1" applyFill="1" applyBorder="1" applyAlignment="1">
      <alignment/>
      <protection/>
    </xf>
    <xf numFmtId="0" fontId="23" fillId="0" borderId="0" xfId="61" applyFont="1" applyFill="1" applyBorder="1" applyAlignment="1">
      <alignment horizontal="right"/>
      <protection/>
    </xf>
    <xf numFmtId="0" fontId="69" fillId="0" borderId="12" xfId="0" applyFont="1" applyFill="1" applyBorder="1" applyAlignment="1">
      <alignment horizontal="right"/>
    </xf>
    <xf numFmtId="177" fontId="9" fillId="0" borderId="10" xfId="0" applyNumberFormat="1" applyFont="1" applyFill="1" applyBorder="1" applyAlignment="1" applyProtection="1">
      <alignment horizontal="right"/>
      <protection/>
    </xf>
    <xf numFmtId="177" fontId="10" fillId="0" borderId="10" xfId="0" applyNumberFormat="1" applyFont="1" applyFill="1" applyBorder="1" applyAlignment="1" applyProtection="1">
      <alignment horizontal="right"/>
      <protection/>
    </xf>
    <xf numFmtId="175" fontId="2" fillId="37" borderId="0" xfId="0" applyNumberFormat="1" applyFont="1" applyFill="1" applyBorder="1" applyAlignment="1" applyProtection="1">
      <alignment horizontal="right"/>
      <protection/>
    </xf>
    <xf numFmtId="175" fontId="23" fillId="0" borderId="0" xfId="62" applyNumberFormat="1" applyFont="1" applyFill="1" applyBorder="1" applyAlignment="1">
      <alignment/>
      <protection/>
    </xf>
    <xf numFmtId="177" fontId="18" fillId="0" borderId="10" xfId="63" applyNumberFormat="1" applyFont="1" applyFill="1" applyBorder="1" applyAlignment="1">
      <alignment horizontal="right"/>
      <protection/>
    </xf>
    <xf numFmtId="0" fontId="69" fillId="0" borderId="10" xfId="0" applyFont="1" applyBorder="1" applyAlignment="1">
      <alignment horizontal="right"/>
    </xf>
    <xf numFmtId="0" fontId="69" fillId="37" borderId="18" xfId="0" applyFont="1" applyFill="1" applyBorder="1" applyAlignment="1">
      <alignment/>
    </xf>
    <xf numFmtId="0" fontId="69" fillId="37" borderId="0" xfId="0" applyFont="1" applyFill="1" applyBorder="1" applyAlignment="1">
      <alignment horizontal="right"/>
    </xf>
    <xf numFmtId="0" fontId="82" fillId="0" borderId="0" xfId="0" applyFont="1" applyFill="1" applyAlignment="1">
      <alignment/>
    </xf>
    <xf numFmtId="0" fontId="76" fillId="40" borderId="26" xfId="0" applyFont="1" applyFill="1" applyBorder="1" applyAlignment="1">
      <alignment vertical="center"/>
    </xf>
    <xf numFmtId="0" fontId="76" fillId="40" borderId="26" xfId="0" applyFont="1" applyFill="1" applyBorder="1" applyAlignment="1">
      <alignment horizontal="right" vertical="center" wrapText="1"/>
    </xf>
    <xf numFmtId="0" fontId="83" fillId="40" borderId="26" xfId="0" applyFont="1" applyFill="1" applyBorder="1" applyAlignment="1">
      <alignment horizontal="right" vertical="center" wrapText="1"/>
    </xf>
    <xf numFmtId="0" fontId="75" fillId="41" borderId="0" xfId="0" applyFont="1" applyFill="1" applyAlignment="1">
      <alignment vertical="center"/>
    </xf>
    <xf numFmtId="0" fontId="75" fillId="41" borderId="0" xfId="0" applyFont="1" applyFill="1" applyAlignment="1">
      <alignment horizontal="right" vertical="center" wrapText="1"/>
    </xf>
    <xf numFmtId="0" fontId="75" fillId="0" borderId="27" xfId="0" applyFont="1" applyBorder="1" applyAlignment="1">
      <alignment vertical="center"/>
    </xf>
    <xf numFmtId="9" fontId="75" fillId="0" borderId="27" xfId="0" applyNumberFormat="1" applyFont="1" applyBorder="1" applyAlignment="1">
      <alignment horizontal="right" vertical="center" wrapText="1"/>
    </xf>
    <xf numFmtId="0" fontId="75" fillId="0" borderId="27" xfId="0" applyFont="1" applyBorder="1" applyAlignment="1">
      <alignment horizontal="right" vertical="center" wrapText="1"/>
    </xf>
    <xf numFmtId="0" fontId="84" fillId="0" borderId="0" xfId="0" applyFont="1" applyAlignment="1">
      <alignment vertical="center"/>
    </xf>
    <xf numFmtId="0" fontId="74" fillId="35" borderId="10" xfId="0" applyFont="1" applyFill="1" applyBorder="1" applyAlignment="1">
      <alignment/>
    </xf>
    <xf numFmtId="0" fontId="69" fillId="33" borderId="11" xfId="0" applyFont="1" applyFill="1" applyBorder="1" applyAlignment="1">
      <alignment/>
    </xf>
    <xf numFmtId="0" fontId="69" fillId="37" borderId="10" xfId="0" applyFont="1" applyFill="1" applyBorder="1" applyAlignment="1">
      <alignment/>
    </xf>
    <xf numFmtId="164" fontId="2" fillId="37" borderId="10" xfId="0" applyNumberFormat="1" applyFont="1" applyFill="1" applyBorder="1" applyAlignment="1" applyProtection="1">
      <alignment horizontal="right"/>
      <protection/>
    </xf>
    <xf numFmtId="0" fontId="73" fillId="0" borderId="0" xfId="0" applyFont="1" applyAlignment="1">
      <alignment/>
    </xf>
    <xf numFmtId="0" fontId="69" fillId="37" borderId="0" xfId="0" applyFont="1" applyFill="1" applyBorder="1" applyAlignment="1">
      <alignment wrapText="1"/>
    </xf>
    <xf numFmtId="0" fontId="69" fillId="0" borderId="0" xfId="0" applyFont="1" applyBorder="1" applyAlignment="1">
      <alignment horizontal="right" wrapText="1"/>
    </xf>
    <xf numFmtId="0" fontId="69" fillId="0" borderId="10" xfId="0" applyFont="1" applyBorder="1" applyAlignment="1">
      <alignment wrapText="1"/>
    </xf>
    <xf numFmtId="0" fontId="69" fillId="0" borderId="10" xfId="0" applyFont="1" applyBorder="1" applyAlignment="1">
      <alignment horizontal="right" wrapText="1"/>
    </xf>
    <xf numFmtId="0" fontId="69" fillId="0" borderId="0" xfId="0" applyFont="1" applyBorder="1" applyAlignment="1">
      <alignment/>
    </xf>
    <xf numFmtId="0" fontId="85" fillId="0" borderId="0" xfId="55" applyFont="1" applyAlignment="1">
      <alignment/>
    </xf>
    <xf numFmtId="0" fontId="86" fillId="0" borderId="0" xfId="0" applyFont="1" applyAlignment="1">
      <alignment horizontal="left"/>
    </xf>
    <xf numFmtId="0" fontId="76" fillId="35" borderId="11" xfId="0" applyFont="1" applyFill="1" applyBorder="1" applyAlignment="1">
      <alignment vertical="center" wrapText="1"/>
    </xf>
    <xf numFmtId="0" fontId="76" fillId="35" borderId="10" xfId="0" applyFont="1" applyFill="1" applyBorder="1" applyAlignment="1">
      <alignment horizontal="right" vertical="center" wrapText="1"/>
    </xf>
    <xf numFmtId="0" fontId="69" fillId="0" borderId="0" xfId="0" applyFont="1" applyFill="1" applyBorder="1" applyAlignment="1" applyProtection="1">
      <alignment/>
      <protection/>
    </xf>
    <xf numFmtId="165" fontId="69" fillId="0" borderId="11" xfId="0" applyNumberFormat="1" applyFont="1" applyFill="1" applyBorder="1" applyAlignment="1">
      <alignment horizontal="right"/>
    </xf>
    <xf numFmtId="165" fontId="69" fillId="0" borderId="0" xfId="0" applyNumberFormat="1" applyFont="1" applyFill="1" applyBorder="1" applyAlignment="1">
      <alignment horizontal="right"/>
    </xf>
    <xf numFmtId="0" fontId="69" fillId="42" borderId="0" xfId="0" applyFont="1" applyFill="1" applyBorder="1" applyAlignment="1" applyProtection="1">
      <alignment/>
      <protection/>
    </xf>
    <xf numFmtId="164" fontId="2" fillId="42" borderId="0" xfId="0" applyNumberFormat="1" applyFont="1" applyFill="1" applyBorder="1" applyAlignment="1" applyProtection="1">
      <alignment horizontal="right"/>
      <protection/>
    </xf>
    <xf numFmtId="164" fontId="69" fillId="42" borderId="0" xfId="0" applyNumberFormat="1" applyFont="1" applyFill="1" applyBorder="1" applyAlignment="1" applyProtection="1">
      <alignment horizontal="right"/>
      <protection/>
    </xf>
    <xf numFmtId="165" fontId="2" fillId="42" borderId="0" xfId="15" applyNumberFormat="1" applyFont="1" applyFill="1" applyBorder="1" applyAlignment="1">
      <alignment horizontal="right"/>
      <protection/>
    </xf>
    <xf numFmtId="0" fontId="76" fillId="35" borderId="12" xfId="0" applyFont="1" applyFill="1" applyBorder="1" applyAlignment="1">
      <alignment vertical="center" wrapText="1"/>
    </xf>
    <xf numFmtId="9" fontId="69" fillId="0" borderId="0" xfId="0" applyNumberFormat="1" applyFont="1" applyAlignment="1">
      <alignment vertical="center" wrapText="1"/>
    </xf>
    <xf numFmtId="9" fontId="69" fillId="0" borderId="10" xfId="0" applyNumberFormat="1" applyFont="1" applyBorder="1" applyAlignment="1">
      <alignment vertical="center" wrapText="1"/>
    </xf>
    <xf numFmtId="0" fontId="69" fillId="38" borderId="0" xfId="0" applyFont="1" applyFill="1" applyAlignment="1">
      <alignment/>
    </xf>
    <xf numFmtId="0" fontId="69" fillId="0" borderId="10" xfId="0" applyFont="1" applyBorder="1" applyAlignment="1">
      <alignment/>
    </xf>
    <xf numFmtId="0" fontId="69" fillId="38" borderId="0" xfId="0" applyFont="1" applyFill="1" applyAlignment="1">
      <alignment horizontal="right"/>
    </xf>
    <xf numFmtId="9" fontId="69" fillId="0" borderId="0" xfId="0" applyNumberFormat="1" applyFont="1" applyAlignment="1">
      <alignment wrapText="1"/>
    </xf>
    <xf numFmtId="173" fontId="69" fillId="38" borderId="0" xfId="0" applyNumberFormat="1" applyFont="1" applyFill="1" applyAlignment="1">
      <alignment horizontal="right"/>
    </xf>
    <xf numFmtId="173" fontId="69" fillId="38" borderId="10" xfId="0" applyNumberFormat="1" applyFont="1" applyFill="1" applyBorder="1" applyAlignment="1">
      <alignment horizontal="right"/>
    </xf>
    <xf numFmtId="0" fontId="69" fillId="38" borderId="10" xfId="0" applyFont="1" applyFill="1" applyBorder="1" applyAlignment="1">
      <alignment horizontal="right"/>
    </xf>
    <xf numFmtId="9" fontId="69" fillId="0" borderId="10" xfId="0" applyNumberFormat="1" applyFont="1" applyBorder="1" applyAlignment="1">
      <alignment wrapText="1"/>
    </xf>
    <xf numFmtId="0" fontId="76" fillId="35" borderId="12" xfId="0" applyFont="1" applyFill="1" applyBorder="1" applyAlignment="1">
      <alignment horizontal="left" vertical="center" wrapText="1"/>
    </xf>
    <xf numFmtId="166" fontId="69" fillId="0" borderId="0" xfId="0" applyNumberFormat="1" applyFont="1" applyAlignment="1">
      <alignment vertical="center" wrapText="1"/>
    </xf>
    <xf numFmtId="0" fontId="69" fillId="38" borderId="0" xfId="0" applyFont="1" applyFill="1" applyBorder="1" applyAlignment="1">
      <alignment horizontal="right"/>
    </xf>
    <xf numFmtId="173" fontId="69" fillId="38" borderId="0" xfId="0" applyNumberFormat="1" applyFont="1" applyFill="1" applyBorder="1" applyAlignment="1">
      <alignment horizontal="right"/>
    </xf>
    <xf numFmtId="10" fontId="69" fillId="0" borderId="0" xfId="0" applyNumberFormat="1" applyFont="1" applyAlignment="1">
      <alignment/>
    </xf>
    <xf numFmtId="9" fontId="69" fillId="0" borderId="10" xfId="0" applyNumberFormat="1" applyFont="1" applyBorder="1" applyAlignment="1">
      <alignment/>
    </xf>
    <xf numFmtId="166" fontId="69" fillId="0" borderId="0" xfId="0" applyNumberFormat="1" applyFont="1" applyAlignment="1">
      <alignment/>
    </xf>
    <xf numFmtId="173" fontId="69" fillId="0" borderId="0" xfId="0" applyNumberFormat="1" applyFont="1" applyAlignment="1">
      <alignment horizontal="right" vertical="center"/>
    </xf>
    <xf numFmtId="0" fontId="69" fillId="0" borderId="19" xfId="0" applyFont="1" applyFill="1" applyBorder="1" applyAlignment="1">
      <alignment/>
    </xf>
    <xf numFmtId="0" fontId="69" fillId="0" borderId="17" xfId="0" applyFont="1" applyFill="1" applyBorder="1" applyAlignment="1">
      <alignment/>
    </xf>
    <xf numFmtId="0" fontId="69" fillId="33" borderId="17" xfId="0" applyFont="1" applyFill="1" applyBorder="1" applyAlignment="1">
      <alignment/>
    </xf>
    <xf numFmtId="0" fontId="2" fillId="37" borderId="17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69" fillId="0" borderId="19" xfId="0" applyFont="1" applyFill="1" applyBorder="1" applyAlignment="1">
      <alignment horizontal="left"/>
    </xf>
    <xf numFmtId="0" fontId="69" fillId="0" borderId="17" xfId="0" applyFont="1" applyFill="1" applyBorder="1" applyAlignment="1">
      <alignment horizontal="left"/>
    </xf>
    <xf numFmtId="0" fontId="69" fillId="33" borderId="17" xfId="0" applyFont="1" applyFill="1" applyBorder="1" applyAlignment="1">
      <alignment horizontal="left"/>
    </xf>
    <xf numFmtId="0" fontId="2" fillId="37" borderId="17" xfId="0" applyFont="1" applyFill="1" applyBorder="1" applyAlignment="1" applyProtection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left"/>
      <protection/>
    </xf>
    <xf numFmtId="0" fontId="69" fillId="0" borderId="11" xfId="0" applyFont="1" applyBorder="1" applyAlignment="1">
      <alignment/>
    </xf>
    <xf numFmtId="1" fontId="69" fillId="0" borderId="0" xfId="0" applyNumberFormat="1" applyFont="1" applyBorder="1" applyAlignment="1">
      <alignment/>
    </xf>
    <xf numFmtId="178" fontId="69" fillId="37" borderId="0" xfId="0" applyNumberFormat="1" applyFont="1" applyFill="1" applyBorder="1" applyAlignment="1">
      <alignment/>
    </xf>
    <xf numFmtId="0" fontId="69" fillId="37" borderId="0" xfId="0" applyFont="1" applyFill="1" applyBorder="1" applyAlignment="1">
      <alignment/>
    </xf>
    <xf numFmtId="0" fontId="10" fillId="0" borderId="22" xfId="0" applyFont="1" applyFill="1" applyBorder="1" applyAlignment="1" applyProtection="1">
      <alignment/>
      <protection/>
    </xf>
    <xf numFmtId="1" fontId="69" fillId="0" borderId="12" xfId="0" applyNumberFormat="1" applyFont="1" applyBorder="1" applyAlignment="1">
      <alignment/>
    </xf>
    <xf numFmtId="1" fontId="69" fillId="0" borderId="10" xfId="0" applyNumberFormat="1" applyFont="1" applyBorder="1" applyAlignment="1">
      <alignment/>
    </xf>
    <xf numFmtId="0" fontId="69" fillId="0" borderId="10" xfId="0" applyFont="1" applyFill="1" applyBorder="1" applyAlignment="1">
      <alignment/>
    </xf>
    <xf numFmtId="0" fontId="0" fillId="0" borderId="0" xfId="0" applyAlignment="1">
      <alignment/>
    </xf>
    <xf numFmtId="0" fontId="74" fillId="35" borderId="10" xfId="0" applyFont="1" applyFill="1" applyBorder="1" applyAlignment="1">
      <alignment horizontal="right" vertical="center" wrapText="1"/>
    </xf>
    <xf numFmtId="0" fontId="74" fillId="35" borderId="11" xfId="0" applyFont="1" applyFill="1" applyBorder="1" applyAlignment="1">
      <alignment horizontal="right" vertical="center" wrapText="1"/>
    </xf>
    <xf numFmtId="0" fontId="74" fillId="35" borderId="10" xfId="0" applyFont="1" applyFill="1" applyBorder="1" applyAlignment="1">
      <alignment horizontal="right" vertical="center" wrapText="1"/>
    </xf>
    <xf numFmtId="0" fontId="74" fillId="43" borderId="11" xfId="0" applyFont="1" applyFill="1" applyBorder="1" applyAlignment="1">
      <alignment horizontal="right" vertical="center" wrapText="1"/>
    </xf>
    <xf numFmtId="0" fontId="74" fillId="43" borderId="10" xfId="0" applyFont="1" applyFill="1" applyBorder="1" applyAlignment="1">
      <alignment horizontal="right" vertical="center" wrapText="1"/>
    </xf>
    <xf numFmtId="3" fontId="74" fillId="35" borderId="11" xfId="0" applyNumberFormat="1" applyFont="1" applyFill="1" applyBorder="1" applyAlignment="1">
      <alignment horizontal="center" wrapText="1"/>
    </xf>
    <xf numFmtId="0" fontId="76" fillId="35" borderId="11" xfId="0" applyFont="1" applyFill="1" applyBorder="1" applyAlignment="1">
      <alignment vertical="center" wrapText="1"/>
    </xf>
    <xf numFmtId="0" fontId="76" fillId="35" borderId="10" xfId="0" applyFont="1" applyFill="1" applyBorder="1" applyAlignment="1">
      <alignment vertical="center" wrapText="1"/>
    </xf>
    <xf numFmtId="0" fontId="76" fillId="35" borderId="11" xfId="0" applyFont="1" applyFill="1" applyBorder="1" applyAlignment="1">
      <alignment horizontal="center" vertical="center" wrapText="1"/>
    </xf>
    <xf numFmtId="0" fontId="76" fillId="35" borderId="12" xfId="0" applyFont="1" applyFill="1" applyBorder="1" applyAlignment="1">
      <alignment vertical="center"/>
    </xf>
    <xf numFmtId="0" fontId="69" fillId="0" borderId="15" xfId="0" applyFont="1" applyBorder="1" applyAlignment="1">
      <alignment vertical="center" wrapText="1"/>
    </xf>
    <xf numFmtId="0" fontId="69" fillId="0" borderId="29" xfId="0" applyFont="1" applyBorder="1" applyAlignment="1">
      <alignment vertical="center" wrapText="1"/>
    </xf>
    <xf numFmtId="0" fontId="69" fillId="0" borderId="16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15" xfId="0" applyFont="1" applyBorder="1" applyAlignment="1">
      <alignment vertical="center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0" fontId="75" fillId="0" borderId="15" xfId="0" applyFont="1" applyBorder="1" applyAlignment="1">
      <alignment vertical="center" wrapText="1"/>
    </xf>
    <xf numFmtId="0" fontId="75" fillId="0" borderId="16" xfId="0" applyFont="1" applyBorder="1" applyAlignment="1">
      <alignment vertical="center" wrapText="1"/>
    </xf>
    <xf numFmtId="0" fontId="75" fillId="0" borderId="29" xfId="0" applyFont="1" applyBorder="1" applyAlignment="1">
      <alignment vertical="center" wrapText="1"/>
    </xf>
    <xf numFmtId="0" fontId="69" fillId="0" borderId="16" xfId="0" applyFont="1" applyBorder="1" applyAlignment="1">
      <alignment vertical="center" wrapText="1"/>
    </xf>
    <xf numFmtId="0" fontId="69" fillId="0" borderId="0" xfId="0" applyFont="1" applyAlignment="1">
      <alignment vertical="center" wrapText="1"/>
    </xf>
    <xf numFmtId="0" fontId="75" fillId="0" borderId="16" xfId="0" applyFont="1" applyBorder="1" applyAlignment="1">
      <alignment vertical="center"/>
    </xf>
    <xf numFmtId="0" fontId="75" fillId="0" borderId="15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39" borderId="11" xfId="0" applyFont="1" applyFill="1" applyBorder="1" applyAlignment="1">
      <alignment vertical="center"/>
    </xf>
    <xf numFmtId="0" fontId="81" fillId="39" borderId="10" xfId="0" applyFont="1" applyFill="1" applyBorder="1" applyAlignment="1">
      <alignment vertical="center" wrapText="1"/>
    </xf>
    <xf numFmtId="0" fontId="69" fillId="0" borderId="0" xfId="0" applyFont="1" applyBorder="1" applyAlignment="1">
      <alignment vertical="center"/>
    </xf>
    <xf numFmtId="0" fontId="74" fillId="35" borderId="19" xfId="0" applyFont="1" applyFill="1" applyBorder="1" applyAlignment="1">
      <alignment horizontal="right" vertical="center" wrapText="1"/>
    </xf>
    <xf numFmtId="0" fontId="74" fillId="35" borderId="22" xfId="0" applyFont="1" applyFill="1" applyBorder="1" applyAlignment="1">
      <alignment horizontal="right" vertical="center" wrapText="1"/>
    </xf>
    <xf numFmtId="0" fontId="74" fillId="35" borderId="30" xfId="0" applyFont="1" applyFill="1" applyBorder="1" applyAlignment="1">
      <alignment horizontal="center" wrapText="1"/>
    </xf>
    <xf numFmtId="0" fontId="74" fillId="35" borderId="11" xfId="0" applyFont="1" applyFill="1" applyBorder="1" applyAlignment="1">
      <alignment horizontal="center" wrapText="1"/>
    </xf>
  </cellXfs>
  <cellStyles count="56">
    <cellStyle name="Normal" xfId="0"/>
    <cellStyle name="]&#13;&#10;Zoomed=1&#13;&#10;Row=0&#13;&#10;Column=0&#13;&#10;Height=0&#13;&#10;Width=0&#13;&#10;FontName=FoxFont&#13;&#10;FontStyle=0&#13;&#10;FontSize=9&#13;&#10;PrtFontName=FoxPrin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3" xfId="59"/>
    <cellStyle name="Normal_Regional June areas" xfId="60"/>
    <cellStyle name="Normal_Regional June areas_3" xfId="61"/>
    <cellStyle name="Normal_Sheet1" xfId="62"/>
    <cellStyle name="Normal_Sheet1_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0</xdr:col>
      <xdr:colOff>942975</xdr:colOff>
      <xdr:row>19</xdr:row>
      <xdr:rowOff>171450</xdr:rowOff>
    </xdr:to>
    <xdr:pic>
      <xdr:nvPicPr>
        <xdr:cNvPr id="1" name="Picture 2" descr="Cropped photo to u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942975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agriculture-in-the-united-kingd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agriculture-in-the-united-kingd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collections/agriculture-in-the-united-kingd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showGridLines="0" tabSelected="1" zoomScalePageLayoutView="0" workbookViewId="0" topLeftCell="A1">
      <selection activeCell="B2" sqref="B2"/>
    </sheetView>
  </sheetViews>
  <sheetFormatPr defaultColWidth="8.88671875" defaultRowHeight="15"/>
  <cols>
    <col min="1" max="1" width="11.21484375" style="0" customWidth="1"/>
  </cols>
  <sheetData>
    <row r="1" ht="9" customHeight="1"/>
    <row r="2" spans="2:3" ht="22.5" customHeight="1">
      <c r="B2" s="207" t="s">
        <v>273</v>
      </c>
      <c r="C2" s="154"/>
    </row>
    <row r="3" ht="15.75" customHeight="1"/>
    <row r="4" spans="2:4" ht="15">
      <c r="B4" s="137" t="s">
        <v>234</v>
      </c>
      <c r="C4" s="206" t="s">
        <v>232</v>
      </c>
      <c r="D4" s="137"/>
    </row>
    <row r="5" spans="2:4" ht="15">
      <c r="B5" s="137" t="s">
        <v>235</v>
      </c>
      <c r="C5" s="206" t="s">
        <v>251</v>
      </c>
      <c r="D5" s="137"/>
    </row>
    <row r="6" spans="2:4" ht="15">
      <c r="B6" s="137" t="s">
        <v>236</v>
      </c>
      <c r="C6" s="206" t="s">
        <v>252</v>
      </c>
      <c r="D6" s="137"/>
    </row>
    <row r="7" spans="2:4" ht="15">
      <c r="B7" s="137" t="s">
        <v>237</v>
      </c>
      <c r="C7" s="206" t="s">
        <v>253</v>
      </c>
      <c r="D7" s="137"/>
    </row>
    <row r="8" spans="2:4" ht="15">
      <c r="B8" s="137" t="s">
        <v>238</v>
      </c>
      <c r="C8" s="206" t="s">
        <v>254</v>
      </c>
      <c r="D8" s="137"/>
    </row>
    <row r="9" spans="2:4" ht="15">
      <c r="B9" s="137" t="s">
        <v>239</v>
      </c>
      <c r="C9" s="206" t="s">
        <v>255</v>
      </c>
      <c r="D9" s="137"/>
    </row>
    <row r="10" spans="2:4" ht="15">
      <c r="B10" s="137" t="s">
        <v>240</v>
      </c>
      <c r="C10" s="206" t="s">
        <v>256</v>
      </c>
      <c r="D10" s="137"/>
    </row>
    <row r="11" spans="2:4" ht="15">
      <c r="B11" s="137" t="s">
        <v>241</v>
      </c>
      <c r="C11" s="206" t="s">
        <v>257</v>
      </c>
      <c r="D11" s="137"/>
    </row>
    <row r="12" spans="2:4" ht="15">
      <c r="B12" s="137" t="s">
        <v>242</v>
      </c>
      <c r="C12" s="206" t="s">
        <v>258</v>
      </c>
      <c r="D12" s="137"/>
    </row>
    <row r="13" spans="2:4" ht="15">
      <c r="B13" s="137" t="s">
        <v>243</v>
      </c>
      <c r="C13" s="206" t="s">
        <v>259</v>
      </c>
      <c r="D13" s="137"/>
    </row>
    <row r="14" spans="2:4" ht="15">
      <c r="B14" s="137" t="s">
        <v>244</v>
      </c>
      <c r="C14" s="206" t="s">
        <v>260</v>
      </c>
      <c r="D14" s="137"/>
    </row>
    <row r="15" spans="2:4" ht="15">
      <c r="B15" s="137" t="s">
        <v>245</v>
      </c>
      <c r="C15" s="206" t="s">
        <v>261</v>
      </c>
      <c r="D15" s="137"/>
    </row>
    <row r="16" spans="2:4" ht="15">
      <c r="B16" s="137" t="s">
        <v>246</v>
      </c>
      <c r="C16" s="206" t="s">
        <v>262</v>
      </c>
      <c r="D16" s="137"/>
    </row>
    <row r="17" spans="2:4" ht="15">
      <c r="B17" s="137" t="s">
        <v>247</v>
      </c>
      <c r="C17" s="206" t="s">
        <v>263</v>
      </c>
      <c r="D17" s="137"/>
    </row>
    <row r="18" spans="2:4" ht="15">
      <c r="B18" s="137" t="s">
        <v>248</v>
      </c>
      <c r="C18" s="206" t="s">
        <v>265</v>
      </c>
      <c r="D18" s="137"/>
    </row>
    <row r="19" spans="2:4" ht="15">
      <c r="B19" s="137" t="s">
        <v>249</v>
      </c>
      <c r="C19" s="206" t="s">
        <v>266</v>
      </c>
      <c r="D19" s="137"/>
    </row>
    <row r="20" spans="2:4" ht="15">
      <c r="B20" s="137" t="s">
        <v>250</v>
      </c>
      <c r="C20" s="206" t="s">
        <v>264</v>
      </c>
      <c r="D20" s="137"/>
    </row>
    <row r="21" ht="15">
      <c r="C21" s="137"/>
    </row>
    <row r="22" ht="15">
      <c r="A22" s="68" t="s">
        <v>271</v>
      </c>
    </row>
    <row r="23" spans="1:7" ht="15">
      <c r="A23" s="68" t="s">
        <v>272</v>
      </c>
      <c r="F23" s="67" t="s">
        <v>270</v>
      </c>
      <c r="G23" s="68" t="s">
        <v>269</v>
      </c>
    </row>
    <row r="24" ht="15">
      <c r="A24" s="68"/>
    </row>
    <row r="25" ht="15">
      <c r="A25" s="68"/>
    </row>
    <row r="26" spans="3:4" ht="15">
      <c r="C26" s="68"/>
      <c r="D26" s="68"/>
    </row>
  </sheetData>
  <sheetProtection/>
  <hyperlinks>
    <hyperlink ref="C4" location="'Table A'!A1" display="Total area of crops grown for bioenergy, UK 2008 - 2016"/>
    <hyperlink ref="C5" location="'Table B'!A1" display="Volume of UK sourced biofuels supplied to the UK road transport market  to 2008/9 to 2016/17 by crop type and by-products "/>
    <hyperlink ref="C6" location="'Table C'!A1" display="UK sugar beet areas used for bioethanol supplied to the UK road transport market 2008/9 - 2016/17 "/>
    <hyperlink ref="C7" location="'Table D'!A1" display="UK wheat areas used to produce bioethanol supplied to the UK road transport market 2008/9 - 2016/17 "/>
    <hyperlink ref="C8" location="'Table E'!A1" display="UK oilseed rape areas used to produce bioethanol supplied to the UK road transport market 2008/9 - 2016/17 "/>
    <hyperlink ref="C9" location="'Table F'!A1" display="Volume of bioethanol supplied in the UK by crop feedstock country of origin 2016/17"/>
    <hyperlink ref="C10" location="'Table G'!A1" display="UK biofuel production and biofuel supply to UK road transport market, 2010 - 2016"/>
    <hyperlink ref="C11" location="'Table H'!A1" display="Total planted area of miscanthus, England 2008 - 2016"/>
    <hyperlink ref="C12" location="'Table I'!A1" display="Area of Miscanthus new plantings under the Energy Crops Scheme: England"/>
    <hyperlink ref="C13" location="'Table J'!A1" display="Miscanthus usage in UK power stations 2009/10 - 2015/16"/>
    <hyperlink ref="C14" location="'Table K'!A1" display="Total planted area of short rotation coppice, England 2008 - 2016"/>
    <hyperlink ref="C15" location="'Table L'!A1" display="Area of short rotation coppice new plantings under the Energy Crops Scheme: England"/>
    <hyperlink ref="C16" location="'Table M'!A1" display="Short rotation coppice usage in UK power stations 2009/10 - 2015/16"/>
    <hyperlink ref="C17" location="'Table N'!A1" display="Trends in plant biomass used in the UK to generate heat and electricity: 2009 to 2016"/>
    <hyperlink ref="C18" location="'Tables O &amp; P'!A1" display="Selected cereal areas at June each year, UK 2008 - 2016"/>
    <hyperlink ref="C19" location="'Tables O &amp; P'!A1" display="Estimated cereal straw production, UK 2008 - 2016"/>
    <hyperlink ref="C20" location="'Table Q'!A1" display="Straw usage in UK power stations 2009/10 - 2015/16"/>
  </hyperlink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2.6640625" style="0" customWidth="1"/>
    <col min="2" max="2" width="11.6640625" style="0" customWidth="1"/>
    <col min="11" max="11" width="12.6640625" style="0" customWidth="1"/>
    <col min="12" max="12" width="15.6640625" style="0" customWidth="1"/>
  </cols>
  <sheetData>
    <row r="1" ht="17.25">
      <c r="A1" s="154" t="s">
        <v>146</v>
      </c>
    </row>
    <row r="3" spans="1:12" ht="15">
      <c r="A3" s="145"/>
      <c r="B3" s="287" t="s">
        <v>145</v>
      </c>
      <c r="C3" s="289" t="s">
        <v>161</v>
      </c>
      <c r="D3" s="290"/>
      <c r="E3" s="290"/>
      <c r="F3" s="290"/>
      <c r="G3" s="290"/>
      <c r="H3" s="290"/>
      <c r="I3" s="290"/>
      <c r="J3" s="146"/>
      <c r="K3" s="287" t="s">
        <v>149</v>
      </c>
      <c r="L3" s="287" t="s">
        <v>143</v>
      </c>
    </row>
    <row r="4" spans="1:12" ht="15">
      <c r="A4" s="147" t="s">
        <v>44</v>
      </c>
      <c r="B4" s="288"/>
      <c r="C4" s="148">
        <v>2008</v>
      </c>
      <c r="D4" s="149">
        <v>2009</v>
      </c>
      <c r="E4" s="149">
        <v>2010</v>
      </c>
      <c r="F4" s="149">
        <v>2011</v>
      </c>
      <c r="G4" s="149">
        <v>2012</v>
      </c>
      <c r="H4" s="149">
        <v>2013</v>
      </c>
      <c r="I4" s="149">
        <v>2014</v>
      </c>
      <c r="J4" s="150">
        <v>2015</v>
      </c>
      <c r="K4" s="288"/>
      <c r="L4" s="288"/>
    </row>
    <row r="5" spans="1:12" ht="15">
      <c r="A5" s="138" t="s">
        <v>36</v>
      </c>
      <c r="B5" s="139">
        <v>0</v>
      </c>
      <c r="C5" s="140">
        <v>0</v>
      </c>
      <c r="D5" s="159">
        <v>0</v>
      </c>
      <c r="E5" s="159">
        <v>0</v>
      </c>
      <c r="F5" s="159">
        <v>0</v>
      </c>
      <c r="G5" s="159">
        <v>0</v>
      </c>
      <c r="H5" s="159">
        <v>0</v>
      </c>
      <c r="I5" s="159">
        <v>0</v>
      </c>
      <c r="J5" s="156">
        <v>0</v>
      </c>
      <c r="K5" s="139">
        <v>0</v>
      </c>
      <c r="L5" s="141">
        <f aca="true" t="shared" si="0" ref="L5:L13">SUM(B5+K5)</f>
        <v>0</v>
      </c>
    </row>
    <row r="6" spans="1:12" ht="15">
      <c r="A6" s="138" t="s">
        <v>37</v>
      </c>
      <c r="B6" s="139">
        <v>62.55</v>
      </c>
      <c r="C6" s="140">
        <v>0</v>
      </c>
      <c r="D6" s="160">
        <v>0</v>
      </c>
      <c r="E6" s="160">
        <v>0</v>
      </c>
      <c r="F6" s="160">
        <v>14</v>
      </c>
      <c r="G6" s="160">
        <v>14</v>
      </c>
      <c r="H6" s="160">
        <v>61</v>
      </c>
      <c r="I6" s="160">
        <v>34.99</v>
      </c>
      <c r="J6" s="157">
        <v>0</v>
      </c>
      <c r="K6" s="139">
        <v>123.99000000000001</v>
      </c>
      <c r="L6" s="139">
        <f t="shared" si="0"/>
        <v>186.54000000000002</v>
      </c>
    </row>
    <row r="7" spans="1:12" ht="15">
      <c r="A7" s="138" t="s">
        <v>45</v>
      </c>
      <c r="B7" s="139">
        <v>1842.67</v>
      </c>
      <c r="C7" s="140">
        <v>32</v>
      </c>
      <c r="D7" s="160">
        <v>43</v>
      </c>
      <c r="E7" s="160">
        <v>83</v>
      </c>
      <c r="F7" s="160">
        <v>132</v>
      </c>
      <c r="G7" s="160">
        <v>102</v>
      </c>
      <c r="H7" s="160">
        <v>98</v>
      </c>
      <c r="I7" s="160">
        <v>48.7</v>
      </c>
      <c r="J7" s="157">
        <v>39.41</v>
      </c>
      <c r="K7" s="139">
        <v>578.11</v>
      </c>
      <c r="L7" s="139">
        <f t="shared" si="0"/>
        <v>2420.78</v>
      </c>
    </row>
    <row r="8" spans="1:12" ht="15">
      <c r="A8" s="138" t="s">
        <v>38</v>
      </c>
      <c r="B8" s="139">
        <v>1889.88</v>
      </c>
      <c r="C8" s="140">
        <v>45</v>
      </c>
      <c r="D8" s="160">
        <v>100</v>
      </c>
      <c r="E8" s="160">
        <v>91</v>
      </c>
      <c r="F8" s="160">
        <v>119</v>
      </c>
      <c r="G8" s="160">
        <v>242</v>
      </c>
      <c r="H8" s="160">
        <v>174</v>
      </c>
      <c r="I8" s="160">
        <v>23.1</v>
      </c>
      <c r="J8" s="157">
        <v>55.52</v>
      </c>
      <c r="K8" s="139">
        <v>849.62</v>
      </c>
      <c r="L8" s="139">
        <f t="shared" si="0"/>
        <v>2739.5</v>
      </c>
    </row>
    <row r="9" spans="1:12" ht="15">
      <c r="A9" s="138" t="s">
        <v>39</v>
      </c>
      <c r="B9" s="139">
        <v>858.89</v>
      </c>
      <c r="C9" s="140">
        <v>24</v>
      </c>
      <c r="D9" s="160">
        <v>90</v>
      </c>
      <c r="E9" s="160">
        <v>81</v>
      </c>
      <c r="F9" s="160">
        <v>180</v>
      </c>
      <c r="G9" s="160">
        <v>376</v>
      </c>
      <c r="H9" s="160">
        <v>306</v>
      </c>
      <c r="I9" s="160">
        <v>7.69</v>
      </c>
      <c r="J9" s="157">
        <v>7.69</v>
      </c>
      <c r="K9" s="139">
        <v>1072.38</v>
      </c>
      <c r="L9" s="139">
        <f t="shared" si="0"/>
        <v>1931.27</v>
      </c>
    </row>
    <row r="10" spans="1:12" ht="15">
      <c r="A10" s="138" t="s">
        <v>40</v>
      </c>
      <c r="B10" s="140">
        <v>380.67</v>
      </c>
      <c r="C10" s="155">
        <v>0</v>
      </c>
      <c r="D10" s="116">
        <v>0</v>
      </c>
      <c r="E10" s="116">
        <v>34</v>
      </c>
      <c r="F10" s="116">
        <v>83</v>
      </c>
      <c r="G10" s="116">
        <v>67</v>
      </c>
      <c r="H10" s="116">
        <v>71</v>
      </c>
      <c r="I10" s="142">
        <v>41.49</v>
      </c>
      <c r="J10" s="144">
        <v>14.76</v>
      </c>
      <c r="K10" s="144">
        <v>296.49</v>
      </c>
      <c r="L10" s="139">
        <f t="shared" si="0"/>
        <v>677.1600000000001</v>
      </c>
    </row>
    <row r="11" spans="1:12" ht="15">
      <c r="A11" s="138" t="s">
        <v>41</v>
      </c>
      <c r="B11" s="139">
        <v>305.33</v>
      </c>
      <c r="C11" s="140">
        <v>9</v>
      </c>
      <c r="D11" s="160">
        <v>36</v>
      </c>
      <c r="E11" s="160">
        <v>42</v>
      </c>
      <c r="F11" s="160">
        <v>21</v>
      </c>
      <c r="G11" s="160">
        <v>42</v>
      </c>
      <c r="H11" s="160">
        <v>33</v>
      </c>
      <c r="I11" s="160">
        <v>50.54</v>
      </c>
      <c r="J11" s="157">
        <v>0</v>
      </c>
      <c r="K11" s="139">
        <v>233.54</v>
      </c>
      <c r="L11" s="139">
        <f t="shared" si="0"/>
        <v>538.87</v>
      </c>
    </row>
    <row r="12" spans="1:12" ht="15">
      <c r="A12" s="138" t="s">
        <v>42</v>
      </c>
      <c r="B12" s="139">
        <v>1036.1</v>
      </c>
      <c r="C12" s="155">
        <v>22</v>
      </c>
      <c r="D12" s="116">
        <v>211</v>
      </c>
      <c r="E12" s="116">
        <v>114</v>
      </c>
      <c r="F12" s="116">
        <v>40</v>
      </c>
      <c r="G12" s="116">
        <v>21</v>
      </c>
      <c r="H12" s="116">
        <v>25</v>
      </c>
      <c r="I12" s="142">
        <v>53.03</v>
      </c>
      <c r="J12" s="144">
        <v>20.1</v>
      </c>
      <c r="K12" s="143">
        <v>506.13</v>
      </c>
      <c r="L12" s="139">
        <f t="shared" si="0"/>
        <v>1542.23</v>
      </c>
    </row>
    <row r="13" spans="1:12" ht="15">
      <c r="A13" s="151" t="s">
        <v>144</v>
      </c>
      <c r="B13" s="152">
        <v>6376.09</v>
      </c>
      <c r="C13" s="153">
        <v>132</v>
      </c>
      <c r="D13" s="161">
        <v>480</v>
      </c>
      <c r="E13" s="161">
        <v>445</v>
      </c>
      <c r="F13" s="161">
        <v>589</v>
      </c>
      <c r="G13" s="161">
        <v>864</v>
      </c>
      <c r="H13" s="161">
        <v>768</v>
      </c>
      <c r="I13" s="161">
        <f>SUM(I5:I12)</f>
        <v>259.53999999999996</v>
      </c>
      <c r="J13" s="158">
        <f>SUM(J5:J12)</f>
        <v>137.48000000000002</v>
      </c>
      <c r="K13" s="152">
        <f>SUM(C13:J13)</f>
        <v>3675.02</v>
      </c>
      <c r="L13" s="152">
        <f t="shared" si="0"/>
        <v>10051.11</v>
      </c>
    </row>
    <row r="14" ht="15">
      <c r="A14" s="68" t="s">
        <v>147</v>
      </c>
    </row>
    <row r="15" ht="15">
      <c r="A15" s="162" t="s">
        <v>148</v>
      </c>
    </row>
  </sheetData>
  <sheetProtection/>
  <mergeCells count="4">
    <mergeCell ref="B3:B4"/>
    <mergeCell ref="C3:I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30.6640625" style="68" customWidth="1"/>
    <col min="2" max="16384" width="8.77734375" style="68" customWidth="1"/>
  </cols>
  <sheetData>
    <row r="1" ht="19.5">
      <c r="A1" s="166" t="s">
        <v>181</v>
      </c>
    </row>
    <row r="2" ht="12.75">
      <c r="H2" s="67" t="s">
        <v>156</v>
      </c>
    </row>
    <row r="3" spans="1:8" ht="21" customHeight="1">
      <c r="A3" s="169" t="s">
        <v>150</v>
      </c>
      <c r="B3" s="66" t="s">
        <v>307</v>
      </c>
      <c r="C3" s="66" t="s">
        <v>301</v>
      </c>
      <c r="D3" s="170" t="s">
        <v>302</v>
      </c>
      <c r="E3" s="170" t="s">
        <v>303</v>
      </c>
      <c r="F3" s="170" t="s">
        <v>304</v>
      </c>
      <c r="G3" s="170" t="s">
        <v>305</v>
      </c>
      <c r="H3" s="170" t="s">
        <v>306</v>
      </c>
    </row>
    <row r="4" spans="1:8" ht="15" customHeight="1">
      <c r="A4" s="171" t="s">
        <v>152</v>
      </c>
      <c r="B4" s="172">
        <v>44537.340000000004</v>
      </c>
      <c r="C4" s="173" t="s">
        <v>151</v>
      </c>
      <c r="D4" s="172">
        <f>SUM(D5:D8)</f>
        <v>31259.889999999996</v>
      </c>
      <c r="E4" s="172">
        <v>47414.189999999995</v>
      </c>
      <c r="F4" s="172">
        <v>21973.8</v>
      </c>
      <c r="G4" s="71">
        <v>32748.909999999996</v>
      </c>
      <c r="H4" s="71">
        <v>34915.69</v>
      </c>
    </row>
    <row r="5" spans="1:8" ht="15" customHeight="1">
      <c r="A5" s="163" t="s">
        <v>157</v>
      </c>
      <c r="B5" s="79">
        <v>0</v>
      </c>
      <c r="C5" s="79">
        <v>0</v>
      </c>
      <c r="D5" s="69">
        <v>0</v>
      </c>
      <c r="E5" s="69">
        <v>13250</v>
      </c>
      <c r="F5" s="69">
        <v>8733</v>
      </c>
      <c r="G5" s="69">
        <v>1269.14</v>
      </c>
      <c r="H5" s="94">
        <v>5704.570000000001</v>
      </c>
    </row>
    <row r="6" spans="1:8" ht="15" customHeight="1">
      <c r="A6" s="163" t="s">
        <v>158</v>
      </c>
      <c r="B6" s="79">
        <v>0</v>
      </c>
      <c r="C6" s="79">
        <v>0</v>
      </c>
      <c r="D6" s="69">
        <v>485.98</v>
      </c>
      <c r="E6" s="69">
        <v>347.34</v>
      </c>
      <c r="F6" s="69">
        <v>0</v>
      </c>
      <c r="G6" s="69">
        <v>0</v>
      </c>
      <c r="H6" s="94">
        <v>0</v>
      </c>
    </row>
    <row r="7" spans="1:8" ht="15" customHeight="1">
      <c r="A7" s="163" t="s">
        <v>159</v>
      </c>
      <c r="B7" s="69">
        <v>2940.6400000000003</v>
      </c>
      <c r="C7" s="69">
        <v>2828.08</v>
      </c>
      <c r="D7" s="69">
        <v>19629.699999999997</v>
      </c>
      <c r="E7" s="69">
        <v>21539.100000000002</v>
      </c>
      <c r="F7" s="69">
        <v>0</v>
      </c>
      <c r="G7" s="69">
        <v>31110.769999999997</v>
      </c>
      <c r="H7" s="94">
        <v>29211.120000000003</v>
      </c>
    </row>
    <row r="8" spans="1:8" ht="15" customHeight="1">
      <c r="A8" s="167" t="s">
        <v>179</v>
      </c>
      <c r="B8" s="69">
        <v>40832.62</v>
      </c>
      <c r="C8" s="69">
        <v>12408.62</v>
      </c>
      <c r="D8" s="69">
        <v>11144.21</v>
      </c>
      <c r="E8" s="69">
        <v>12277.75</v>
      </c>
      <c r="F8" s="69">
        <v>13240.8</v>
      </c>
      <c r="G8" s="69">
        <v>0</v>
      </c>
      <c r="H8" s="164">
        <v>0</v>
      </c>
    </row>
    <row r="9" spans="1:8" ht="15" customHeight="1">
      <c r="A9" s="168" t="s">
        <v>160</v>
      </c>
      <c r="B9" s="70">
        <v>764.0799999999999</v>
      </c>
      <c r="C9" s="70">
        <v>25343</v>
      </c>
      <c r="D9" s="70">
        <v>13309</v>
      </c>
      <c r="E9" s="70">
        <v>0</v>
      </c>
      <c r="F9" s="70">
        <v>0</v>
      </c>
      <c r="G9" s="70">
        <v>369</v>
      </c>
      <c r="H9" s="165">
        <v>0</v>
      </c>
    </row>
    <row r="10" ht="12.75">
      <c r="A10" s="68" t="s">
        <v>153</v>
      </c>
    </row>
    <row r="11" ht="12.75">
      <c r="A11" s="132" t="s">
        <v>154</v>
      </c>
    </row>
    <row r="12" ht="12.75">
      <c r="A12" s="68" t="s">
        <v>155</v>
      </c>
    </row>
    <row r="13" ht="12.75">
      <c r="A13" s="68" t="s">
        <v>182</v>
      </c>
    </row>
    <row r="14" ht="12.75">
      <c r="A14" s="68" t="s">
        <v>180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2.6640625" style="68" customWidth="1"/>
    <col min="2" max="16384" width="8.77734375" style="68" customWidth="1"/>
  </cols>
  <sheetData>
    <row r="1" ht="19.5">
      <c r="A1" s="29" t="s">
        <v>313</v>
      </c>
    </row>
    <row r="3" spans="1:10" ht="21" customHeight="1" thickBot="1">
      <c r="A3" s="82" t="s">
        <v>44</v>
      </c>
      <c r="B3" s="83">
        <v>2008</v>
      </c>
      <c r="C3" s="83">
        <v>2009</v>
      </c>
      <c r="D3" s="83">
        <v>2010</v>
      </c>
      <c r="E3" s="83">
        <v>2011</v>
      </c>
      <c r="F3" s="84">
        <v>2012</v>
      </c>
      <c r="G3" s="84">
        <v>2013</v>
      </c>
      <c r="H3" s="84">
        <v>2014</v>
      </c>
      <c r="I3" s="84">
        <v>2015</v>
      </c>
      <c r="J3" s="84">
        <v>2016</v>
      </c>
    </row>
    <row r="4" spans="1:10" ht="15" customHeight="1">
      <c r="A4" s="236" t="s">
        <v>36</v>
      </c>
      <c r="B4" s="133"/>
      <c r="C4" s="133"/>
      <c r="D4" s="133">
        <v>349.7701000783919</v>
      </c>
      <c r="E4" s="133"/>
      <c r="F4" s="250"/>
      <c r="G4" s="133">
        <v>31.535221496005803</v>
      </c>
      <c r="H4" s="175"/>
      <c r="I4" s="205"/>
      <c r="J4" s="251">
        <v>127.20126161535292</v>
      </c>
    </row>
    <row r="5" spans="1:10" ht="15" customHeight="1">
      <c r="A5" s="237" t="s">
        <v>37</v>
      </c>
      <c r="B5" s="135"/>
      <c r="C5" s="135"/>
      <c r="D5" s="135">
        <v>169.25124883413534</v>
      </c>
      <c r="E5" s="135"/>
      <c r="F5" s="205"/>
      <c r="G5" s="135">
        <v>129.34785766158313</v>
      </c>
      <c r="H5" s="175"/>
      <c r="I5" s="205"/>
      <c r="J5" s="251">
        <v>126.70438168716792</v>
      </c>
    </row>
    <row r="6" spans="1:10" ht="15" customHeight="1">
      <c r="A6" s="238" t="s">
        <v>45</v>
      </c>
      <c r="B6" s="135"/>
      <c r="C6" s="135"/>
      <c r="D6" s="135">
        <v>911.1487385773877</v>
      </c>
      <c r="E6" s="135"/>
      <c r="F6" s="205"/>
      <c r="G6" s="135">
        <v>742.6277414669571</v>
      </c>
      <c r="H6" s="175"/>
      <c r="I6" s="205"/>
      <c r="J6" s="251">
        <v>600.8343074459569</v>
      </c>
    </row>
    <row r="7" spans="1:10" ht="15" customHeight="1">
      <c r="A7" s="237" t="s">
        <v>38</v>
      </c>
      <c r="B7" s="135"/>
      <c r="C7" s="135"/>
      <c r="D7" s="135">
        <v>525.2481818233837</v>
      </c>
      <c r="E7" s="135"/>
      <c r="F7" s="205"/>
      <c r="G7" s="135">
        <v>1031.9322198015007</v>
      </c>
      <c r="H7" s="175"/>
      <c r="I7" s="205"/>
      <c r="J7" s="251">
        <v>470.61627483805233</v>
      </c>
    </row>
    <row r="8" spans="1:10" ht="15" customHeight="1">
      <c r="A8" s="237" t="s">
        <v>39</v>
      </c>
      <c r="B8" s="135"/>
      <c r="C8" s="135"/>
      <c r="D8" s="135">
        <v>70.8228114646693</v>
      </c>
      <c r="E8" s="135"/>
      <c r="F8" s="205"/>
      <c r="G8" s="135">
        <v>111.69169692568381</v>
      </c>
      <c r="H8" s="175"/>
      <c r="I8" s="176"/>
      <c r="J8" s="251">
        <v>117.9025086736056</v>
      </c>
    </row>
    <row r="9" spans="1:10" ht="15" customHeight="1">
      <c r="A9" s="237" t="s">
        <v>40</v>
      </c>
      <c r="B9" s="135"/>
      <c r="C9" s="135"/>
      <c r="D9" s="135">
        <v>82.19419442330471</v>
      </c>
      <c r="E9" s="135"/>
      <c r="F9" s="205"/>
      <c r="G9" s="135">
        <v>102.72999273783581</v>
      </c>
      <c r="H9" s="175"/>
      <c r="I9" s="176"/>
      <c r="J9" s="251">
        <v>233.1786520125192</v>
      </c>
    </row>
    <row r="10" spans="1:10" ht="15" customHeight="1">
      <c r="A10" s="237" t="s">
        <v>41</v>
      </c>
      <c r="B10" s="135"/>
      <c r="C10" s="135"/>
      <c r="D10" s="135">
        <v>349.5328873960734</v>
      </c>
      <c r="E10" s="135"/>
      <c r="F10" s="205"/>
      <c r="G10" s="135">
        <v>372.89954006293857</v>
      </c>
      <c r="H10" s="175"/>
      <c r="I10" s="176"/>
      <c r="J10" s="251">
        <v>1068.1143884804815</v>
      </c>
    </row>
    <row r="11" spans="1:10" ht="15" customHeight="1">
      <c r="A11" s="237" t="s">
        <v>42</v>
      </c>
      <c r="B11" s="135"/>
      <c r="C11" s="135"/>
      <c r="D11" s="135">
        <v>133.03183740265385</v>
      </c>
      <c r="E11" s="135"/>
      <c r="F11" s="205"/>
      <c r="G11" s="135">
        <v>126.83572984749453</v>
      </c>
      <c r="H11" s="181"/>
      <c r="I11" s="181"/>
      <c r="J11" s="251">
        <v>181.1482252468642</v>
      </c>
    </row>
    <row r="12" spans="1:10" ht="15" customHeight="1">
      <c r="A12" s="239" t="s">
        <v>43</v>
      </c>
      <c r="B12" s="180">
        <v>6216.435547797128</v>
      </c>
      <c r="C12" s="180">
        <v>3721.1065649525412</v>
      </c>
      <c r="D12" s="180">
        <v>2591.1</v>
      </c>
      <c r="E12" s="180">
        <v>2720</v>
      </c>
      <c r="F12" s="252">
        <v>2551</v>
      </c>
      <c r="G12" s="252">
        <v>2649.6</v>
      </c>
      <c r="H12" s="252">
        <v>2849.00015186</v>
      </c>
      <c r="I12" s="252">
        <v>2884.9</v>
      </c>
      <c r="J12" s="253">
        <v>2925.7</v>
      </c>
    </row>
    <row r="13" spans="1:10" ht="15" customHeight="1">
      <c r="A13" s="254" t="s">
        <v>137</v>
      </c>
      <c r="B13" s="179">
        <v>2839</v>
      </c>
      <c r="C13" s="179">
        <v>1349</v>
      </c>
      <c r="D13" s="179">
        <v>416.441592</v>
      </c>
      <c r="E13" s="179">
        <v>767.6927999999999</v>
      </c>
      <c r="F13" s="182">
        <v>702.2</v>
      </c>
      <c r="G13" s="182">
        <v>218.115072</v>
      </c>
      <c r="H13" s="182">
        <v>503.2</v>
      </c>
      <c r="I13" s="182">
        <v>655.9108640000001</v>
      </c>
      <c r="J13" s="182">
        <v>665.187152</v>
      </c>
    </row>
    <row r="14" spans="1:10" ht="15" customHeight="1">
      <c r="A14" s="240" t="s">
        <v>138</v>
      </c>
      <c r="B14" s="136">
        <v>373.0872886043474</v>
      </c>
      <c r="C14" s="136">
        <v>380.84796228521793</v>
      </c>
      <c r="D14" s="136">
        <v>250.55589569874627</v>
      </c>
      <c r="E14" s="136">
        <v>227.773178414076</v>
      </c>
      <c r="F14" s="255">
        <v>186</v>
      </c>
      <c r="G14" s="177">
        <v>230</v>
      </c>
      <c r="H14" s="256">
        <v>181.78949309558635</v>
      </c>
      <c r="I14" s="255">
        <v>361</v>
      </c>
      <c r="J14" s="257">
        <v>437</v>
      </c>
    </row>
    <row r="15" ht="12.75">
      <c r="A15" s="132" t="s">
        <v>139</v>
      </c>
    </row>
    <row r="16" ht="12.75">
      <c r="A16" s="68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2.6640625" style="68" customWidth="1"/>
    <col min="2" max="2" width="11.6640625" style="68" customWidth="1"/>
    <col min="3" max="10" width="8.77734375" style="68" customWidth="1"/>
    <col min="11" max="11" width="13.21484375" style="68" customWidth="1"/>
    <col min="12" max="12" width="17.5546875" style="68" customWidth="1"/>
    <col min="13" max="16384" width="8.77734375" style="68" customWidth="1"/>
  </cols>
  <sheetData>
    <row r="1" ht="17.25">
      <c r="A1" s="154" t="s">
        <v>162</v>
      </c>
    </row>
    <row r="3" spans="1:12" ht="12.75" customHeight="1">
      <c r="A3" s="145"/>
      <c r="B3" s="287" t="s">
        <v>145</v>
      </c>
      <c r="C3" s="289" t="s">
        <v>161</v>
      </c>
      <c r="D3" s="290"/>
      <c r="E3" s="290"/>
      <c r="F3" s="290"/>
      <c r="G3" s="290"/>
      <c r="H3" s="290"/>
      <c r="I3" s="290"/>
      <c r="J3" s="146"/>
      <c r="K3" s="287" t="s">
        <v>149</v>
      </c>
      <c r="L3" s="287" t="s">
        <v>143</v>
      </c>
    </row>
    <row r="4" spans="1:12" ht="12.75">
      <c r="A4" s="147" t="s">
        <v>44</v>
      </c>
      <c r="B4" s="288"/>
      <c r="C4" s="148">
        <v>2008</v>
      </c>
      <c r="D4" s="149">
        <v>2009</v>
      </c>
      <c r="E4" s="149">
        <v>2010</v>
      </c>
      <c r="F4" s="149">
        <v>2011</v>
      </c>
      <c r="G4" s="149">
        <v>2012</v>
      </c>
      <c r="H4" s="149">
        <v>2013</v>
      </c>
      <c r="I4" s="149">
        <v>2014</v>
      </c>
      <c r="J4" s="150">
        <v>2015</v>
      </c>
      <c r="K4" s="288"/>
      <c r="L4" s="288"/>
    </row>
    <row r="5" spans="1:12" ht="15" customHeight="1">
      <c r="A5" s="138" t="s">
        <v>36</v>
      </c>
      <c r="B5" s="139">
        <v>228.15</v>
      </c>
      <c r="C5" s="140">
        <v>0</v>
      </c>
      <c r="D5" s="159">
        <v>0</v>
      </c>
      <c r="E5" s="159">
        <v>0</v>
      </c>
      <c r="F5" s="159">
        <v>0</v>
      </c>
      <c r="G5" s="159">
        <v>0</v>
      </c>
      <c r="H5" s="159">
        <v>0</v>
      </c>
      <c r="I5" s="159">
        <v>0</v>
      </c>
      <c r="J5" s="157">
        <v>0</v>
      </c>
      <c r="K5" s="139">
        <v>0</v>
      </c>
      <c r="L5" s="139">
        <f aca="true" t="shared" si="0" ref="L5:L13">SUM(B5+K5)</f>
        <v>228.15</v>
      </c>
    </row>
    <row r="6" spans="1:12" ht="15" customHeight="1">
      <c r="A6" s="138" t="s">
        <v>37</v>
      </c>
      <c r="B6" s="139">
        <v>124.66</v>
      </c>
      <c r="C6" s="140">
        <v>0</v>
      </c>
      <c r="D6" s="160">
        <v>0</v>
      </c>
      <c r="E6" s="160">
        <v>0</v>
      </c>
      <c r="F6" s="160">
        <v>0</v>
      </c>
      <c r="G6" s="160">
        <v>0</v>
      </c>
      <c r="H6" s="160">
        <v>22</v>
      </c>
      <c r="I6" s="160">
        <v>24.87</v>
      </c>
      <c r="J6" s="157">
        <v>0</v>
      </c>
      <c r="K6" s="139">
        <v>46.870000000000005</v>
      </c>
      <c r="L6" s="139">
        <f t="shared" si="0"/>
        <v>171.53</v>
      </c>
    </row>
    <row r="7" spans="1:12" ht="15" customHeight="1">
      <c r="A7" s="138" t="s">
        <v>45</v>
      </c>
      <c r="B7" s="139">
        <v>463.6</v>
      </c>
      <c r="C7" s="155">
        <v>11</v>
      </c>
      <c r="D7" s="116">
        <v>3</v>
      </c>
      <c r="E7" s="116">
        <v>29</v>
      </c>
      <c r="F7" s="116">
        <v>61</v>
      </c>
      <c r="G7" s="116">
        <v>33</v>
      </c>
      <c r="H7" s="116">
        <v>2</v>
      </c>
      <c r="I7" s="142">
        <v>1.36</v>
      </c>
      <c r="J7" s="144">
        <v>0</v>
      </c>
      <c r="K7" s="143">
        <v>140.36</v>
      </c>
      <c r="L7" s="139">
        <f t="shared" si="0"/>
        <v>603.96</v>
      </c>
    </row>
    <row r="8" spans="1:12" ht="15" customHeight="1">
      <c r="A8" s="138" t="s">
        <v>38</v>
      </c>
      <c r="B8" s="139">
        <v>609.31</v>
      </c>
      <c r="C8" s="140">
        <v>49</v>
      </c>
      <c r="D8" s="160">
        <v>91</v>
      </c>
      <c r="E8" s="160">
        <v>91</v>
      </c>
      <c r="F8" s="160">
        <v>34</v>
      </c>
      <c r="G8" s="160">
        <v>42</v>
      </c>
      <c r="H8" s="174">
        <v>3</v>
      </c>
      <c r="I8" s="160">
        <v>2.74</v>
      </c>
      <c r="J8" s="157">
        <v>5.2</v>
      </c>
      <c r="K8" s="139">
        <v>317.94</v>
      </c>
      <c r="L8" s="139">
        <f t="shared" si="0"/>
        <v>927.25</v>
      </c>
    </row>
    <row r="9" spans="1:12" ht="15" customHeight="1">
      <c r="A9" s="138" t="s">
        <v>39</v>
      </c>
      <c r="B9" s="139">
        <v>26.58</v>
      </c>
      <c r="C9" s="140">
        <v>0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25.55</v>
      </c>
      <c r="J9" s="157">
        <v>0</v>
      </c>
      <c r="K9" s="139">
        <v>25.55</v>
      </c>
      <c r="L9" s="139">
        <f t="shared" si="0"/>
        <v>52.129999999999995</v>
      </c>
    </row>
    <row r="10" spans="1:12" ht="15" customHeight="1">
      <c r="A10" s="138" t="s">
        <v>40</v>
      </c>
      <c r="B10" s="139">
        <v>75.5</v>
      </c>
      <c r="C10" s="140">
        <v>0</v>
      </c>
      <c r="D10" s="160">
        <v>14</v>
      </c>
      <c r="E10" s="160">
        <v>6</v>
      </c>
      <c r="F10" s="160">
        <v>21</v>
      </c>
      <c r="G10" s="160">
        <v>30</v>
      </c>
      <c r="H10" s="160">
        <v>11</v>
      </c>
      <c r="I10" s="160">
        <v>0</v>
      </c>
      <c r="J10" s="157">
        <v>0</v>
      </c>
      <c r="K10" s="139">
        <v>82</v>
      </c>
      <c r="L10" s="139">
        <f t="shared" si="0"/>
        <v>157.5</v>
      </c>
    </row>
    <row r="11" spans="1:12" ht="15" customHeight="1">
      <c r="A11" s="138" t="s">
        <v>41</v>
      </c>
      <c r="B11" s="139">
        <v>256.62</v>
      </c>
      <c r="C11" s="140">
        <v>3</v>
      </c>
      <c r="D11" s="160">
        <v>15</v>
      </c>
      <c r="E11" s="160">
        <v>5</v>
      </c>
      <c r="F11" s="160">
        <v>0</v>
      </c>
      <c r="G11" s="160">
        <v>0</v>
      </c>
      <c r="H11" s="160">
        <v>7</v>
      </c>
      <c r="I11" s="160">
        <v>6.13</v>
      </c>
      <c r="J11" s="157">
        <v>3.13</v>
      </c>
      <c r="K11" s="139">
        <v>39.260000000000005</v>
      </c>
      <c r="L11" s="139">
        <f t="shared" si="0"/>
        <v>295.88</v>
      </c>
    </row>
    <row r="12" spans="1:12" ht="15" customHeight="1">
      <c r="A12" s="138" t="s">
        <v>42</v>
      </c>
      <c r="B12" s="139">
        <v>30.52</v>
      </c>
      <c r="C12" s="140">
        <v>3</v>
      </c>
      <c r="D12" s="160">
        <v>5</v>
      </c>
      <c r="E12" s="160">
        <v>2</v>
      </c>
      <c r="F12" s="160">
        <v>0</v>
      </c>
      <c r="G12" s="160">
        <v>0</v>
      </c>
      <c r="H12" s="160">
        <v>0</v>
      </c>
      <c r="I12" s="160">
        <v>7.99</v>
      </c>
      <c r="J12" s="157">
        <v>3.95</v>
      </c>
      <c r="K12" s="139">
        <v>21.94</v>
      </c>
      <c r="L12" s="139">
        <f t="shared" si="0"/>
        <v>52.46</v>
      </c>
    </row>
    <row r="13" spans="1:12" ht="15" customHeight="1">
      <c r="A13" s="151" t="s">
        <v>144</v>
      </c>
      <c r="B13" s="152">
        <v>1814.94</v>
      </c>
      <c r="C13" s="153">
        <v>66</v>
      </c>
      <c r="D13" s="161">
        <v>128</v>
      </c>
      <c r="E13" s="161">
        <v>133</v>
      </c>
      <c r="F13" s="161">
        <v>116</v>
      </c>
      <c r="G13" s="161">
        <v>105</v>
      </c>
      <c r="H13" s="161">
        <v>45</v>
      </c>
      <c r="I13" s="161">
        <f>SUM(I5:I12)</f>
        <v>68.64</v>
      </c>
      <c r="J13" s="158">
        <f>SUM(J5:J12)</f>
        <v>12.280000000000001</v>
      </c>
      <c r="K13" s="152">
        <f>SUM(K5:K12)</f>
        <v>673.9200000000001</v>
      </c>
      <c r="L13" s="152">
        <f t="shared" si="0"/>
        <v>2488.86</v>
      </c>
    </row>
    <row r="14" ht="12.75">
      <c r="A14" s="68" t="s">
        <v>147</v>
      </c>
    </row>
    <row r="15" ht="12.75">
      <c r="A15" s="162" t="s">
        <v>148</v>
      </c>
    </row>
  </sheetData>
  <sheetProtection/>
  <mergeCells count="4">
    <mergeCell ref="B3:B4"/>
    <mergeCell ref="C3:I3"/>
    <mergeCell ref="K3:K4"/>
    <mergeCell ref="L3:L4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30.6640625" style="0" customWidth="1"/>
  </cols>
  <sheetData>
    <row r="1" ht="19.5">
      <c r="A1" s="166" t="s">
        <v>173</v>
      </c>
    </row>
    <row r="2" ht="15">
      <c r="H2" s="67" t="s">
        <v>156</v>
      </c>
    </row>
    <row r="3" spans="1:8" ht="23.25" customHeight="1">
      <c r="A3" s="169" t="s">
        <v>150</v>
      </c>
      <c r="B3" s="66" t="s">
        <v>307</v>
      </c>
      <c r="C3" s="66" t="s">
        <v>301</v>
      </c>
      <c r="D3" s="170" t="s">
        <v>302</v>
      </c>
      <c r="E3" s="170" t="s">
        <v>303</v>
      </c>
      <c r="F3" s="170" t="s">
        <v>304</v>
      </c>
      <c r="G3" s="170" t="s">
        <v>305</v>
      </c>
      <c r="H3" s="170" t="s">
        <v>306</v>
      </c>
    </row>
    <row r="4" spans="1:8" ht="15" customHeight="1">
      <c r="A4" s="184" t="s">
        <v>163</v>
      </c>
      <c r="B4" s="185" t="s">
        <v>164</v>
      </c>
      <c r="C4" s="185" t="s">
        <v>165</v>
      </c>
      <c r="D4" s="72">
        <f>SUM(D5:D9)</f>
        <v>13927.2</v>
      </c>
      <c r="E4" s="72">
        <v>8524.16</v>
      </c>
      <c r="F4" s="72">
        <v>6665.9800000000005</v>
      </c>
      <c r="G4" s="72">
        <f>SUM(G5:G9)</f>
        <v>15315.990000000002</v>
      </c>
      <c r="H4" s="72">
        <v>9468.09</v>
      </c>
    </row>
    <row r="5" spans="1:8" ht="15" customHeight="1">
      <c r="A5" s="163" t="s">
        <v>174</v>
      </c>
      <c r="B5" s="79" t="s">
        <v>166</v>
      </c>
      <c r="C5" s="79" t="s">
        <v>167</v>
      </c>
      <c r="D5" s="69">
        <v>0</v>
      </c>
      <c r="E5" s="69">
        <v>0</v>
      </c>
      <c r="F5" s="69">
        <v>0</v>
      </c>
      <c r="G5" s="69">
        <v>0</v>
      </c>
      <c r="H5" s="69">
        <v>0</v>
      </c>
    </row>
    <row r="6" spans="1:8" ht="15" customHeight="1">
      <c r="A6" s="163" t="s">
        <v>175</v>
      </c>
      <c r="B6" s="79" t="s">
        <v>168</v>
      </c>
      <c r="C6" s="79" t="s">
        <v>169</v>
      </c>
      <c r="D6" s="69">
        <v>5181.72</v>
      </c>
      <c r="E6" s="69">
        <v>6783.84</v>
      </c>
      <c r="F6" s="69">
        <v>0</v>
      </c>
      <c r="G6" s="69">
        <v>362.46</v>
      </c>
      <c r="H6" s="69">
        <v>0</v>
      </c>
    </row>
    <row r="7" spans="1:8" ht="15" customHeight="1">
      <c r="A7" s="163" t="s">
        <v>176</v>
      </c>
      <c r="B7" s="79">
        <v>0</v>
      </c>
      <c r="C7" s="79">
        <v>243</v>
      </c>
      <c r="D7" s="69">
        <v>0</v>
      </c>
      <c r="E7" s="69">
        <v>0</v>
      </c>
      <c r="F7" s="69">
        <v>4419.18</v>
      </c>
      <c r="G7" s="69">
        <v>6583.09</v>
      </c>
      <c r="H7" s="69">
        <v>7947.969999999999</v>
      </c>
    </row>
    <row r="8" spans="1:8" ht="15" customHeight="1">
      <c r="A8" s="163" t="s">
        <v>177</v>
      </c>
      <c r="B8" s="79" t="s">
        <v>170</v>
      </c>
      <c r="C8" s="7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</row>
    <row r="9" spans="1:8" ht="15" customHeight="1">
      <c r="A9" s="168" t="s">
        <v>178</v>
      </c>
      <c r="B9" s="183" t="s">
        <v>171</v>
      </c>
      <c r="C9" s="183" t="s">
        <v>172</v>
      </c>
      <c r="D9" s="70">
        <v>8745.48</v>
      </c>
      <c r="E9" s="70">
        <v>1740.32</v>
      </c>
      <c r="F9" s="70">
        <v>2246.8</v>
      </c>
      <c r="G9" s="70">
        <v>8370.44</v>
      </c>
      <c r="H9" s="70">
        <v>1520.12</v>
      </c>
    </row>
    <row r="10" ht="15">
      <c r="A10" s="68" t="s">
        <v>153</v>
      </c>
    </row>
    <row r="11" ht="15">
      <c r="A11" s="132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32.99609375" style="0" customWidth="1"/>
  </cols>
  <sheetData>
    <row r="1" ht="17.25">
      <c r="A1" s="186" t="s">
        <v>204</v>
      </c>
    </row>
    <row r="2" ht="15">
      <c r="J2" s="91" t="s">
        <v>183</v>
      </c>
    </row>
    <row r="3" spans="1:10" ht="24">
      <c r="A3" s="187"/>
      <c r="B3" s="188">
        <v>2009</v>
      </c>
      <c r="C3" s="188">
        <v>2010</v>
      </c>
      <c r="D3" s="188">
        <v>2011</v>
      </c>
      <c r="E3" s="188">
        <v>2012</v>
      </c>
      <c r="F3" s="188">
        <v>2013</v>
      </c>
      <c r="G3" s="188">
        <v>2014</v>
      </c>
      <c r="H3" s="188">
        <v>2015</v>
      </c>
      <c r="I3" s="188">
        <v>2016</v>
      </c>
      <c r="J3" s="189" t="s">
        <v>205</v>
      </c>
    </row>
    <row r="4" spans="1:10" ht="15" customHeight="1">
      <c r="A4" s="190" t="s">
        <v>184</v>
      </c>
      <c r="B4" s="191" t="s">
        <v>185</v>
      </c>
      <c r="C4" s="191" t="s">
        <v>186</v>
      </c>
      <c r="D4" s="191" t="s">
        <v>187</v>
      </c>
      <c r="E4" s="191">
        <v>1748</v>
      </c>
      <c r="F4" s="191" t="s">
        <v>206</v>
      </c>
      <c r="G4" s="191" t="s">
        <v>209</v>
      </c>
      <c r="H4" s="191" t="s">
        <v>210</v>
      </c>
      <c r="I4" s="191" t="s">
        <v>211</v>
      </c>
      <c r="J4" s="191">
        <v>6</v>
      </c>
    </row>
    <row r="5" spans="1:10" ht="15" customHeight="1">
      <c r="A5" s="131" t="s">
        <v>188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5" customHeight="1">
      <c r="A6" s="131" t="s">
        <v>189</v>
      </c>
      <c r="B6" s="73">
        <v>826</v>
      </c>
      <c r="C6" s="73" t="s">
        <v>190</v>
      </c>
      <c r="D6" s="73" t="s">
        <v>191</v>
      </c>
      <c r="E6" s="73" t="s">
        <v>192</v>
      </c>
      <c r="F6" s="73" t="s">
        <v>207</v>
      </c>
      <c r="G6" s="73" t="s">
        <v>193</v>
      </c>
      <c r="H6" s="73" t="s">
        <v>194</v>
      </c>
      <c r="I6" s="73" t="s">
        <v>212</v>
      </c>
      <c r="J6" s="73">
        <v>0</v>
      </c>
    </row>
    <row r="7" spans="1:10" ht="15" customHeight="1">
      <c r="A7" s="131" t="s">
        <v>195</v>
      </c>
      <c r="B7" s="73">
        <v>440</v>
      </c>
      <c r="C7" s="73">
        <v>625</v>
      </c>
      <c r="D7" s="73">
        <v>764</v>
      </c>
      <c r="E7" s="73">
        <v>401</v>
      </c>
      <c r="F7" s="73">
        <v>54</v>
      </c>
      <c r="G7" s="73">
        <v>25</v>
      </c>
      <c r="H7" s="73">
        <v>38</v>
      </c>
      <c r="I7" s="73">
        <v>25</v>
      </c>
      <c r="J7" s="73">
        <v>-35</v>
      </c>
    </row>
    <row r="8" spans="1:10" ht="15" customHeight="1">
      <c r="A8" s="131" t="s">
        <v>196</v>
      </c>
      <c r="B8" s="73">
        <v>387</v>
      </c>
      <c r="C8" s="73">
        <v>461</v>
      </c>
      <c r="D8" s="73">
        <v>554</v>
      </c>
      <c r="E8" s="73" t="s">
        <v>197</v>
      </c>
      <c r="F8" s="73" t="s">
        <v>208</v>
      </c>
      <c r="G8" s="73" t="s">
        <v>198</v>
      </c>
      <c r="H8" s="73" t="s">
        <v>199</v>
      </c>
      <c r="I8" s="73" t="s">
        <v>213</v>
      </c>
      <c r="J8" s="73">
        <v>1</v>
      </c>
    </row>
    <row r="9" spans="1:10" ht="15" customHeight="1">
      <c r="A9" s="131" t="s">
        <v>200</v>
      </c>
      <c r="B9" s="73">
        <v>227</v>
      </c>
      <c r="C9" s="73">
        <v>271</v>
      </c>
      <c r="D9" s="73">
        <v>290</v>
      </c>
      <c r="E9" s="73">
        <v>285</v>
      </c>
      <c r="F9" s="73">
        <v>419</v>
      </c>
      <c r="G9" s="73">
        <v>561</v>
      </c>
      <c r="H9" s="73">
        <v>838</v>
      </c>
      <c r="I9" s="73" t="s">
        <v>214</v>
      </c>
      <c r="J9" s="73">
        <v>32</v>
      </c>
    </row>
    <row r="10" spans="1:10" ht="15" customHeight="1">
      <c r="A10" s="192" t="s">
        <v>201</v>
      </c>
      <c r="B10" s="193">
        <v>0.78</v>
      </c>
      <c r="C10" s="193">
        <v>0.8</v>
      </c>
      <c r="D10" s="193">
        <v>0.82</v>
      </c>
      <c r="E10" s="193">
        <v>0.84</v>
      </c>
      <c r="F10" s="193">
        <v>0.83</v>
      </c>
      <c r="G10" s="193">
        <v>0.84</v>
      </c>
      <c r="H10" s="193">
        <v>0.82</v>
      </c>
      <c r="I10" s="193">
        <v>0.78</v>
      </c>
      <c r="J10" s="194"/>
    </row>
    <row r="11" ht="15">
      <c r="A11" s="109" t="s">
        <v>215</v>
      </c>
    </row>
    <row r="12" ht="15">
      <c r="A12" s="111" t="s">
        <v>202</v>
      </c>
    </row>
    <row r="13" ht="15">
      <c r="A13" s="111" t="s">
        <v>203</v>
      </c>
    </row>
    <row r="14" ht="15">
      <c r="A14" s="19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1" sqref="A1"/>
    </sheetView>
  </sheetViews>
  <sheetFormatPr defaultColWidth="8.88671875" defaultRowHeight="15"/>
  <sheetData>
    <row r="1" ht="17.25">
      <c r="A1" s="29" t="s">
        <v>267</v>
      </c>
    </row>
    <row r="2" spans="9:10" ht="15">
      <c r="I2" s="67"/>
      <c r="J2" s="67" t="s">
        <v>0</v>
      </c>
    </row>
    <row r="3" spans="1:10" ht="15">
      <c r="A3" s="55"/>
      <c r="B3" s="260">
        <v>2008</v>
      </c>
      <c r="C3" s="260">
        <v>2009</v>
      </c>
      <c r="D3" s="260">
        <v>2010</v>
      </c>
      <c r="E3" s="260">
        <v>2011</v>
      </c>
      <c r="F3" s="260">
        <v>2012</v>
      </c>
      <c r="G3" s="260">
        <v>2013</v>
      </c>
      <c r="H3" s="260">
        <v>2014</v>
      </c>
      <c r="I3" s="260">
        <v>2015</v>
      </c>
      <c r="J3" s="260">
        <v>2016</v>
      </c>
    </row>
    <row r="4" spans="1:10" ht="15">
      <c r="A4" s="196"/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5" customHeight="1">
      <c r="A5" s="197" t="s">
        <v>124</v>
      </c>
      <c r="B5" s="11">
        <v>2080210</v>
      </c>
      <c r="C5" s="11">
        <v>1775337.110099994</v>
      </c>
      <c r="D5" s="11">
        <v>1938578</v>
      </c>
      <c r="E5" s="11">
        <v>1969383.4</v>
      </c>
      <c r="F5" s="10">
        <v>1991874.8</v>
      </c>
      <c r="G5" s="12">
        <v>1614511.4000000001</v>
      </c>
      <c r="H5" s="12">
        <v>1935736.72</v>
      </c>
      <c r="I5" s="12">
        <v>1832311.8</v>
      </c>
      <c r="J5" s="12">
        <v>1823336.1300000001</v>
      </c>
    </row>
    <row r="6" spans="1:10" ht="15" customHeight="1">
      <c r="A6" s="162" t="s">
        <v>97</v>
      </c>
      <c r="B6" s="11">
        <v>1032034</v>
      </c>
      <c r="C6" s="11">
        <v>1142982.4722999968</v>
      </c>
      <c r="D6" s="11">
        <v>921162</v>
      </c>
      <c r="E6" s="11">
        <v>969755.7</v>
      </c>
      <c r="F6" s="11">
        <v>1002183.2</v>
      </c>
      <c r="G6" s="11">
        <v>1212996.7000000002</v>
      </c>
      <c r="H6" s="11">
        <v>1079825.52</v>
      </c>
      <c r="I6" s="11">
        <v>1100919.7</v>
      </c>
      <c r="J6" s="11">
        <v>1122408.6300000001</v>
      </c>
    </row>
    <row r="7" spans="1:10" ht="15" customHeight="1">
      <c r="A7" s="162" t="s">
        <v>216</v>
      </c>
      <c r="B7" s="11">
        <v>135022.04700000002</v>
      </c>
      <c r="C7" s="11">
        <v>129106.51229999989</v>
      </c>
      <c r="D7" s="11">
        <v>124460</v>
      </c>
      <c r="E7" s="11">
        <v>108603.6</v>
      </c>
      <c r="F7" s="11">
        <v>121923.3</v>
      </c>
      <c r="G7" s="11">
        <v>176540.6</v>
      </c>
      <c r="H7" s="11">
        <v>137233.2</v>
      </c>
      <c r="I7" s="11">
        <v>131127</v>
      </c>
      <c r="J7" s="11">
        <v>140896.59000000003</v>
      </c>
    </row>
    <row r="8" spans="1:10" ht="15" customHeight="1">
      <c r="A8" s="198" t="s">
        <v>127</v>
      </c>
      <c r="B8" s="199">
        <v>3247266.0470000003</v>
      </c>
      <c r="C8" s="199">
        <v>3047426.094699991</v>
      </c>
      <c r="D8" s="199">
        <v>2984200</v>
      </c>
      <c r="E8" s="199">
        <v>3047742.6999999997</v>
      </c>
      <c r="F8" s="199">
        <v>3115981.3</v>
      </c>
      <c r="G8" s="199">
        <v>3004048.7000000007</v>
      </c>
      <c r="H8" s="199">
        <v>3152795.4400000004</v>
      </c>
      <c r="I8" s="199">
        <v>3064358.5</v>
      </c>
      <c r="J8" s="199">
        <v>3086641.35</v>
      </c>
    </row>
    <row r="9" ht="15">
      <c r="A9" s="162" t="s">
        <v>217</v>
      </c>
    </row>
    <row r="11" ht="17.25">
      <c r="A11" s="29" t="s">
        <v>268</v>
      </c>
    </row>
    <row r="12" spans="1:10" ht="15">
      <c r="A12" s="200"/>
      <c r="B12" s="77"/>
      <c r="C12" s="77"/>
      <c r="D12" s="77"/>
      <c r="E12" s="77"/>
      <c r="F12" s="77"/>
      <c r="G12" s="77"/>
      <c r="H12" s="77"/>
      <c r="I12" s="79"/>
      <c r="J12" s="79" t="s">
        <v>29</v>
      </c>
    </row>
    <row r="13" spans="1:10" ht="15">
      <c r="A13" s="55"/>
      <c r="B13" s="262">
        <v>2008</v>
      </c>
      <c r="C13" s="262">
        <v>2009</v>
      </c>
      <c r="D13" s="260">
        <v>2010</v>
      </c>
      <c r="E13" s="260">
        <v>2011</v>
      </c>
      <c r="F13" s="260">
        <v>2012</v>
      </c>
      <c r="G13" s="260">
        <v>2013</v>
      </c>
      <c r="H13" s="260">
        <v>2014</v>
      </c>
      <c r="I13" s="260">
        <v>2015</v>
      </c>
      <c r="J13" s="260">
        <v>2016</v>
      </c>
    </row>
    <row r="14" spans="1:10" ht="15">
      <c r="A14" s="196"/>
      <c r="B14" s="263"/>
      <c r="C14" s="263"/>
      <c r="D14" s="261"/>
      <c r="E14" s="261"/>
      <c r="F14" s="261"/>
      <c r="G14" s="261"/>
      <c r="H14" s="261"/>
      <c r="I14" s="261"/>
      <c r="J14" s="261"/>
    </row>
    <row r="15" spans="1:10" ht="15">
      <c r="A15" s="197" t="s">
        <v>124</v>
      </c>
      <c r="B15" s="11">
        <v>7280735</v>
      </c>
      <c r="C15" s="11">
        <v>6213679.88534998</v>
      </c>
      <c r="D15" s="11">
        <v>6785023</v>
      </c>
      <c r="E15" s="11">
        <v>6892841.899999999</v>
      </c>
      <c r="F15" s="78">
        <v>6971561.8</v>
      </c>
      <c r="G15" s="78">
        <v>5650789.9</v>
      </c>
      <c r="H15" s="78">
        <v>6775078.52</v>
      </c>
      <c r="I15" s="78">
        <v>6413091.3</v>
      </c>
      <c r="J15" s="78">
        <v>6381676.455</v>
      </c>
    </row>
    <row r="16" spans="1:10" ht="15">
      <c r="A16" s="162" t="s">
        <v>97</v>
      </c>
      <c r="B16" s="11">
        <v>2838093.5</v>
      </c>
      <c r="C16" s="11">
        <v>3143201.798824991</v>
      </c>
      <c r="D16" s="11">
        <v>2533195.5</v>
      </c>
      <c r="E16" s="11">
        <v>2666828.175</v>
      </c>
      <c r="F16" s="11">
        <v>2756003.8</v>
      </c>
      <c r="G16" s="11">
        <v>3335740.9250000007</v>
      </c>
      <c r="H16" s="11">
        <v>2969520.18</v>
      </c>
      <c r="I16" s="11">
        <v>3027529.175</v>
      </c>
      <c r="J16" s="11">
        <v>3086623.7325000004</v>
      </c>
    </row>
    <row r="17" spans="1:10" ht="15">
      <c r="A17" s="162" t="s">
        <v>216</v>
      </c>
      <c r="B17" s="11">
        <v>472577.1645000001</v>
      </c>
      <c r="C17" s="11">
        <v>451872.79304999963</v>
      </c>
      <c r="D17" s="11">
        <v>435610</v>
      </c>
      <c r="E17" s="11">
        <v>380112.60000000003</v>
      </c>
      <c r="F17" s="11">
        <v>426731.55</v>
      </c>
      <c r="G17" s="11">
        <v>617892.1</v>
      </c>
      <c r="H17" s="11">
        <v>480316.20000000007</v>
      </c>
      <c r="I17" s="11">
        <v>458944.5</v>
      </c>
      <c r="J17" s="11">
        <v>493138.06500000006</v>
      </c>
    </row>
    <row r="18" spans="1:10" ht="15">
      <c r="A18" s="198" t="s">
        <v>127</v>
      </c>
      <c r="B18" s="80">
        <v>10591405.6645</v>
      </c>
      <c r="C18" s="80">
        <v>9808754.47722497</v>
      </c>
      <c r="D18" s="80">
        <v>9753828.5</v>
      </c>
      <c r="E18" s="80">
        <v>9939782.674999999</v>
      </c>
      <c r="F18" s="80">
        <v>10154297.15</v>
      </c>
      <c r="G18" s="80">
        <v>9604422.925</v>
      </c>
      <c r="H18" s="80">
        <v>10224914.899999999</v>
      </c>
      <c r="I18" s="80">
        <v>9899564.975</v>
      </c>
      <c r="J18" s="80">
        <v>9961438.2525</v>
      </c>
    </row>
    <row r="19" ht="15">
      <c r="A19" s="162" t="s">
        <v>218</v>
      </c>
    </row>
  </sheetData>
  <sheetProtection/>
  <protectedRanges>
    <protectedRange sqref="B5:I5" name="Range1_2"/>
    <protectedRange sqref="B6:I6" name="Range1_2_1"/>
  </protectedRanges>
  <mergeCells count="18">
    <mergeCell ref="J3:J4"/>
    <mergeCell ref="J13:J14"/>
    <mergeCell ref="D13:D14"/>
    <mergeCell ref="E13:E14"/>
    <mergeCell ref="F13:F14"/>
    <mergeCell ref="G13:G14"/>
    <mergeCell ref="H13:H14"/>
    <mergeCell ref="I13:I14"/>
    <mergeCell ref="E3:E4"/>
    <mergeCell ref="F3:F4"/>
    <mergeCell ref="G3:G4"/>
    <mergeCell ref="H3:H4"/>
    <mergeCell ref="I3:I4"/>
    <mergeCell ref="B13:B14"/>
    <mergeCell ref="C13:C1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30.6640625" style="0" customWidth="1"/>
  </cols>
  <sheetData>
    <row r="1" ht="19.5">
      <c r="A1" s="166" t="s">
        <v>228</v>
      </c>
    </row>
    <row r="2" ht="15">
      <c r="H2" s="67" t="s">
        <v>156</v>
      </c>
    </row>
    <row r="3" spans="1:8" ht="21" customHeight="1">
      <c r="A3" s="169" t="s">
        <v>150</v>
      </c>
      <c r="B3" s="66" t="s">
        <v>307</v>
      </c>
      <c r="C3" s="66" t="s">
        <v>301</v>
      </c>
      <c r="D3" s="170" t="s">
        <v>302</v>
      </c>
      <c r="E3" s="170" t="s">
        <v>303</v>
      </c>
      <c r="F3" s="170" t="s">
        <v>304</v>
      </c>
      <c r="G3" s="170" t="s">
        <v>305</v>
      </c>
      <c r="H3" s="170" t="s">
        <v>306</v>
      </c>
    </row>
    <row r="4" spans="1:8" ht="15" customHeight="1">
      <c r="A4" s="201" t="s">
        <v>219</v>
      </c>
      <c r="B4" s="173" t="s">
        <v>220</v>
      </c>
      <c r="C4" s="173" t="s">
        <v>221</v>
      </c>
      <c r="D4" s="173">
        <v>214690</v>
      </c>
      <c r="E4" s="71">
        <v>230229.1</v>
      </c>
      <c r="F4" s="71">
        <v>208455.26374626107</v>
      </c>
      <c r="G4" s="71">
        <v>403854.22000000003</v>
      </c>
      <c r="H4" s="71">
        <v>560161.228</v>
      </c>
    </row>
    <row r="5" spans="1:8" ht="15" customHeight="1">
      <c r="A5" s="205" t="s">
        <v>229</v>
      </c>
      <c r="B5" s="202" t="s">
        <v>222</v>
      </c>
      <c r="C5" s="202" t="s">
        <v>223</v>
      </c>
      <c r="D5" s="202" t="s">
        <v>224</v>
      </c>
      <c r="E5" s="64">
        <v>31434.100000000002</v>
      </c>
      <c r="F5" s="64">
        <v>7038.263746261069</v>
      </c>
      <c r="G5" s="64">
        <v>92062.45</v>
      </c>
      <c r="H5" s="64">
        <v>52661.02000000001</v>
      </c>
    </row>
    <row r="6" spans="1:8" ht="15" customHeight="1">
      <c r="A6" s="203" t="s">
        <v>230</v>
      </c>
      <c r="B6" s="204" t="s">
        <v>225</v>
      </c>
      <c r="C6" s="204" t="s">
        <v>226</v>
      </c>
      <c r="D6" s="204" t="s">
        <v>227</v>
      </c>
      <c r="E6" s="65">
        <v>198795</v>
      </c>
      <c r="F6" s="65">
        <v>201417</v>
      </c>
      <c r="G6" s="65">
        <v>311791.77</v>
      </c>
      <c r="H6" s="65">
        <v>507500.208</v>
      </c>
    </row>
    <row r="7" ht="15">
      <c r="A7" s="68" t="s">
        <v>153</v>
      </c>
    </row>
    <row r="8" ht="15">
      <c r="A8" s="132" t="s">
        <v>231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35.21484375" style="0" customWidth="1"/>
    <col min="2" max="10" width="9.6640625" style="0" customWidth="1"/>
  </cols>
  <sheetData>
    <row r="1" ht="17.25">
      <c r="A1" s="29" t="s">
        <v>233</v>
      </c>
    </row>
    <row r="2" spans="1:10" ht="15">
      <c r="A2" s="30"/>
      <c r="B2" s="31"/>
      <c r="C2" s="103" t="s">
        <v>53</v>
      </c>
      <c r="D2" s="31"/>
      <c r="E2" s="31"/>
      <c r="F2" s="32"/>
      <c r="G2" s="32"/>
      <c r="H2" s="32"/>
      <c r="I2" s="33"/>
      <c r="J2" s="33" t="s">
        <v>0</v>
      </c>
    </row>
    <row r="3" spans="1:10" ht="15">
      <c r="A3" s="27"/>
      <c r="B3" s="262">
        <v>2008</v>
      </c>
      <c r="C3" s="262">
        <v>2009</v>
      </c>
      <c r="D3" s="260">
        <v>2010</v>
      </c>
      <c r="E3" s="260">
        <v>2011</v>
      </c>
      <c r="F3" s="260">
        <v>2012</v>
      </c>
      <c r="G3" s="260">
        <v>2013</v>
      </c>
      <c r="H3" s="260">
        <v>2014</v>
      </c>
      <c r="I3" s="260">
        <v>2015</v>
      </c>
      <c r="J3" s="260">
        <v>2016</v>
      </c>
    </row>
    <row r="4" spans="1:10" ht="15">
      <c r="A4" s="28"/>
      <c r="B4" s="263"/>
      <c r="C4" s="263"/>
      <c r="D4" s="261"/>
      <c r="E4" s="261"/>
      <c r="F4" s="261"/>
      <c r="G4" s="261"/>
      <c r="H4" s="261"/>
      <c r="I4" s="261"/>
      <c r="J4" s="261"/>
    </row>
    <row r="5" spans="1:10" ht="15">
      <c r="A5" s="210" t="s">
        <v>1</v>
      </c>
      <c r="B5" s="76">
        <v>17703403</v>
      </c>
      <c r="C5" s="76">
        <v>17324605.362976555</v>
      </c>
      <c r="D5" s="76">
        <v>17234070.367200002</v>
      </c>
      <c r="E5" s="76">
        <v>17172230.77059999</v>
      </c>
      <c r="F5" s="76">
        <v>17189509.772399995</v>
      </c>
      <c r="G5" s="211">
        <v>17259087.74751</v>
      </c>
      <c r="H5" s="211">
        <v>17240280.739200003</v>
      </c>
      <c r="I5" s="211">
        <v>17147198.7066</v>
      </c>
      <c r="J5" s="212">
        <v>17360282.7814</v>
      </c>
    </row>
    <row r="6" spans="1:10" ht="15">
      <c r="A6" s="1" t="s">
        <v>2</v>
      </c>
      <c r="B6" s="2">
        <v>0.7250502152601659</v>
      </c>
      <c r="C6" s="2">
        <v>0.7095364008673121</v>
      </c>
      <c r="D6" s="2">
        <v>0.7058285025510185</v>
      </c>
      <c r="E6" s="2">
        <v>0.7032958362141317</v>
      </c>
      <c r="F6" s="2">
        <v>0.7040035049021559</v>
      </c>
      <c r="G6" s="3">
        <v>0.7068530997416834</v>
      </c>
      <c r="H6" s="3">
        <v>0.7060828509130507</v>
      </c>
      <c r="I6" s="3">
        <v>0.7022706376468506</v>
      </c>
      <c r="J6" s="98">
        <v>0.71</v>
      </c>
    </row>
    <row r="7" spans="1:10" ht="15">
      <c r="A7" s="4"/>
      <c r="B7" s="5"/>
      <c r="C7" s="5"/>
      <c r="D7" s="5"/>
      <c r="E7" s="5"/>
      <c r="F7" s="5"/>
      <c r="G7" s="6"/>
      <c r="H7" s="6"/>
      <c r="I7" s="6"/>
      <c r="J7" s="99"/>
    </row>
    <row r="8" spans="1:10" ht="15">
      <c r="A8" s="7" t="s">
        <v>3</v>
      </c>
      <c r="B8" s="8">
        <v>5900363.695847964</v>
      </c>
      <c r="C8" s="8">
        <v>5922262.244176561</v>
      </c>
      <c r="D8" s="8">
        <v>5846544.26</v>
      </c>
      <c r="E8" s="9">
        <v>5930974.600000001</v>
      </c>
      <c r="F8" s="9">
        <v>6085704</v>
      </c>
      <c r="G8" s="10">
        <v>6146802.55</v>
      </c>
      <c r="H8" s="10">
        <v>6114762.0908</v>
      </c>
      <c r="I8" s="10">
        <v>5885236.49</v>
      </c>
      <c r="J8" s="12">
        <v>5910709.075000001</v>
      </c>
    </row>
    <row r="9" spans="1:10" ht="15">
      <c r="A9" s="7" t="s">
        <v>4</v>
      </c>
      <c r="B9" s="11">
        <v>2080210</v>
      </c>
      <c r="C9" s="11">
        <v>1775337.110099994</v>
      </c>
      <c r="D9" s="11">
        <v>1938578</v>
      </c>
      <c r="E9" s="11">
        <v>1969383.4</v>
      </c>
      <c r="F9" s="11">
        <v>1991874.8</v>
      </c>
      <c r="G9" s="12">
        <v>1614511.4000000001</v>
      </c>
      <c r="H9" s="12">
        <v>1935736.72</v>
      </c>
      <c r="I9" s="12">
        <v>1832311.8</v>
      </c>
      <c r="J9" s="12">
        <v>1823336.1300000001</v>
      </c>
    </row>
    <row r="10" spans="1:10" ht="15">
      <c r="A10" s="213" t="s">
        <v>5</v>
      </c>
      <c r="B10" s="214">
        <v>0</v>
      </c>
      <c r="C10" s="214">
        <v>325.21608664160317</v>
      </c>
      <c r="D10" s="214">
        <v>42437.81414770516</v>
      </c>
      <c r="E10" s="215">
        <v>6308.541829870668</v>
      </c>
      <c r="F10" s="215">
        <v>19699.99468132983</v>
      </c>
      <c r="G10" s="215">
        <v>26142.050659276916</v>
      </c>
      <c r="H10" s="215">
        <v>52739.55571760839</v>
      </c>
      <c r="I10" s="215">
        <v>40991.66127479123</v>
      </c>
      <c r="J10" s="215">
        <v>66110.3417909056</v>
      </c>
    </row>
    <row r="11" spans="1:10" ht="15">
      <c r="A11" s="7" t="s">
        <v>6</v>
      </c>
      <c r="B11" s="11">
        <v>1032034</v>
      </c>
      <c r="C11" s="11">
        <v>1142982.4722999968</v>
      </c>
      <c r="D11" s="11">
        <v>921162</v>
      </c>
      <c r="E11" s="11">
        <v>969755.7</v>
      </c>
      <c r="F11" s="11">
        <v>1002183.2</v>
      </c>
      <c r="G11" s="12">
        <v>1212996.7000000002</v>
      </c>
      <c r="H11" s="12">
        <v>1079825.52</v>
      </c>
      <c r="I11" s="12">
        <v>1100919.7</v>
      </c>
      <c r="J11" s="12">
        <v>1122408.6300000001</v>
      </c>
    </row>
    <row r="12" spans="1:10" ht="15">
      <c r="A12" s="213" t="s">
        <v>5</v>
      </c>
      <c r="B12" s="214"/>
      <c r="C12" s="214"/>
      <c r="D12" s="214"/>
      <c r="E12" s="214"/>
      <c r="F12" s="214"/>
      <c r="G12" s="216"/>
      <c r="H12" s="216">
        <v>8827.2777011041</v>
      </c>
      <c r="I12" s="216">
        <v>0</v>
      </c>
      <c r="J12" s="216">
        <v>0</v>
      </c>
    </row>
    <row r="13" spans="1:10" ht="15">
      <c r="A13" s="7" t="s">
        <v>56</v>
      </c>
      <c r="B13" s="11">
        <v>598147.54</v>
      </c>
      <c r="C13" s="11">
        <v>569921.429500002</v>
      </c>
      <c r="D13" s="11">
        <v>641562</v>
      </c>
      <c r="E13" s="11">
        <v>704559.4</v>
      </c>
      <c r="F13" s="11">
        <v>755684.9</v>
      </c>
      <c r="G13" s="12">
        <v>715199.5</v>
      </c>
      <c r="H13" s="12">
        <v>674647.32</v>
      </c>
      <c r="I13" s="12">
        <v>652163.7999999999</v>
      </c>
      <c r="J13" s="12">
        <v>579169.8099999999</v>
      </c>
    </row>
    <row r="14" spans="1:10" ht="15">
      <c r="A14" s="213" t="s">
        <v>57</v>
      </c>
      <c r="B14" s="214">
        <v>18560.835228599935</v>
      </c>
      <c r="C14" s="214">
        <v>21740.23504836028</v>
      </c>
      <c r="D14" s="214">
        <v>9653.567765567766</v>
      </c>
      <c r="E14" s="215">
        <v>7621.514794729081</v>
      </c>
      <c r="F14" s="215">
        <v>2564.799675975885</v>
      </c>
      <c r="G14" s="215">
        <v>7540.5935420377955</v>
      </c>
      <c r="H14" s="215">
        <v>12506.513856513855</v>
      </c>
      <c r="I14" s="215">
        <v>282.41647241647246</v>
      </c>
      <c r="J14" s="215">
        <v>0</v>
      </c>
    </row>
    <row r="15" spans="1:10" ht="15">
      <c r="A15" s="7" t="s">
        <v>58</v>
      </c>
      <c r="B15" s="11">
        <v>119654</v>
      </c>
      <c r="C15" s="11">
        <v>114251.87710000043</v>
      </c>
      <c r="D15" s="11">
        <v>118493</v>
      </c>
      <c r="E15" s="11">
        <v>112715</v>
      </c>
      <c r="F15" s="11">
        <v>120081</v>
      </c>
      <c r="G15" s="12">
        <v>116973</v>
      </c>
      <c r="H15" s="12">
        <v>116293</v>
      </c>
      <c r="I15" s="12">
        <v>90317</v>
      </c>
      <c r="J15" s="12">
        <v>85947</v>
      </c>
    </row>
    <row r="16" spans="1:10" ht="15">
      <c r="A16" s="213" t="s">
        <v>5</v>
      </c>
      <c r="B16" s="214">
        <v>6417.122505353984</v>
      </c>
      <c r="C16" s="214">
        <v>8425.924003211132</v>
      </c>
      <c r="D16" s="214">
        <v>12315.473171039042</v>
      </c>
      <c r="E16" s="215">
        <v>2865.5755267457735</v>
      </c>
      <c r="F16" s="215">
        <v>9769.923607561963</v>
      </c>
      <c r="G16" s="215">
        <v>7936.637627243578</v>
      </c>
      <c r="H16" s="215">
        <v>8393.512849276041</v>
      </c>
      <c r="I16" s="215">
        <v>8631.761151081888</v>
      </c>
      <c r="J16" s="215">
        <v>3455.8884970035942</v>
      </c>
    </row>
    <row r="17" spans="1:10" ht="15">
      <c r="A17" s="7" t="s">
        <v>7</v>
      </c>
      <c r="B17" s="11">
        <v>152701.81</v>
      </c>
      <c r="C17" s="11">
        <v>163101.5016000002</v>
      </c>
      <c r="D17" s="11">
        <v>163928</v>
      </c>
      <c r="E17" s="11">
        <v>164430.2</v>
      </c>
      <c r="F17" s="11">
        <v>157717.7</v>
      </c>
      <c r="G17" s="12">
        <v>194476.69999999998</v>
      </c>
      <c r="H17" s="12">
        <v>183453.01</v>
      </c>
      <c r="I17" s="12">
        <v>186879.59999999998</v>
      </c>
      <c r="J17" s="12">
        <v>193794.22</v>
      </c>
    </row>
    <row r="18" spans="1:10" ht="15">
      <c r="A18" s="213" t="s">
        <v>8</v>
      </c>
      <c r="B18" s="214"/>
      <c r="C18" s="214"/>
      <c r="D18" s="214"/>
      <c r="E18" s="214"/>
      <c r="F18" s="214"/>
      <c r="G18" s="216"/>
      <c r="H18" s="216">
        <v>29373</v>
      </c>
      <c r="I18" s="216">
        <v>33698</v>
      </c>
      <c r="J18" s="216">
        <v>52280</v>
      </c>
    </row>
    <row r="19" spans="1:10" ht="15">
      <c r="A19" s="213" t="s">
        <v>9</v>
      </c>
      <c r="B19" s="214">
        <v>6216.435547797128</v>
      </c>
      <c r="C19" s="214">
        <v>3721.1065649525412</v>
      </c>
      <c r="D19" s="214">
        <v>2591.1</v>
      </c>
      <c r="E19" s="214">
        <v>2720</v>
      </c>
      <c r="F19" s="214">
        <v>2551</v>
      </c>
      <c r="G19" s="214">
        <v>2649.6</v>
      </c>
      <c r="H19" s="214">
        <v>2849</v>
      </c>
      <c r="I19" s="214">
        <v>2884.9</v>
      </c>
      <c r="J19" s="214">
        <v>2925.7</v>
      </c>
    </row>
    <row r="20" spans="1:10" ht="15">
      <c r="A20" s="213" t="s">
        <v>10</v>
      </c>
      <c r="B20" s="214">
        <v>7465.349300166908</v>
      </c>
      <c r="C20" s="214">
        <v>9213.499974569822</v>
      </c>
      <c r="D20" s="214">
        <v>8657</v>
      </c>
      <c r="E20" s="214">
        <v>8075</v>
      </c>
      <c r="F20" s="214">
        <v>7517</v>
      </c>
      <c r="G20" s="214">
        <v>7078</v>
      </c>
      <c r="H20" s="214">
        <v>7012</v>
      </c>
      <c r="I20" s="214">
        <v>6905</v>
      </c>
      <c r="J20" s="214">
        <v>7057.29</v>
      </c>
    </row>
    <row r="21" spans="1:9" ht="15">
      <c r="A21" s="7"/>
      <c r="B21" s="11"/>
      <c r="C21" s="11"/>
      <c r="D21" s="11"/>
      <c r="E21" s="11"/>
      <c r="F21" s="11"/>
      <c r="G21" s="13"/>
      <c r="H21" s="13"/>
      <c r="I21" s="13"/>
    </row>
    <row r="22" spans="1:10" ht="15">
      <c r="A22" s="14" t="s">
        <v>11</v>
      </c>
      <c r="B22" s="11">
        <v>194310.82099999997</v>
      </c>
      <c r="C22" s="11">
        <v>244318.5299000033</v>
      </c>
      <c r="D22" s="11">
        <v>173601</v>
      </c>
      <c r="E22" s="11">
        <v>155816.9</v>
      </c>
      <c r="F22" s="11">
        <v>153387.9</v>
      </c>
      <c r="G22" s="12">
        <v>255361.1</v>
      </c>
      <c r="H22" s="12">
        <v>160168.63999999998</v>
      </c>
      <c r="I22" s="12">
        <v>213823.2</v>
      </c>
      <c r="J22" s="12">
        <v>261741.48</v>
      </c>
    </row>
    <row r="23" spans="1:10" ht="15">
      <c r="A23" s="14" t="s">
        <v>12</v>
      </c>
      <c r="B23" s="11">
        <v>1140964</v>
      </c>
      <c r="C23" s="11">
        <v>1241030.5115000028</v>
      </c>
      <c r="D23" s="11">
        <v>1231501</v>
      </c>
      <c r="E23" s="11">
        <v>1277840.1000000008</v>
      </c>
      <c r="F23" s="11">
        <v>1356613.9999999995</v>
      </c>
      <c r="G23" s="12">
        <v>1389665.13</v>
      </c>
      <c r="H23" s="12">
        <v>1395893.44</v>
      </c>
      <c r="I23" s="12">
        <v>1166741.3</v>
      </c>
      <c r="J23" s="12">
        <v>1143509.57</v>
      </c>
    </row>
    <row r="24" spans="1:10" ht="15">
      <c r="A24" s="7" t="s">
        <v>13</v>
      </c>
      <c r="B24" s="76">
        <v>10394863</v>
      </c>
      <c r="C24" s="11">
        <v>9995830.028199995</v>
      </c>
      <c r="D24" s="11">
        <v>9979795</v>
      </c>
      <c r="E24" s="11">
        <v>9858274.399999993</v>
      </c>
      <c r="F24" s="11">
        <v>9724882.399999995</v>
      </c>
      <c r="G24" s="12">
        <v>9741601.75</v>
      </c>
      <c r="H24" s="12">
        <v>9754555.110000003</v>
      </c>
      <c r="I24" s="12">
        <v>9879701.2</v>
      </c>
      <c r="J24" s="12">
        <v>10078527.21</v>
      </c>
    </row>
    <row r="25" spans="1:9" ht="15">
      <c r="A25" s="15"/>
      <c r="B25" s="16"/>
      <c r="C25" s="16"/>
      <c r="D25" s="16"/>
      <c r="E25" s="16"/>
      <c r="F25" s="16"/>
      <c r="G25" s="17"/>
      <c r="H25" s="17"/>
      <c r="I25" s="17"/>
    </row>
    <row r="26" spans="1:10" ht="15">
      <c r="A26" s="7" t="s">
        <v>274</v>
      </c>
      <c r="B26" s="11">
        <v>24977.957733953917</v>
      </c>
      <c r="C26" s="11">
        <v>30491.375138213014</v>
      </c>
      <c r="D26" s="11">
        <v>64406.85508431197</v>
      </c>
      <c r="E26" s="11">
        <v>16795.632151345522</v>
      </c>
      <c r="F26" s="11">
        <v>32034.71796486768</v>
      </c>
      <c r="G26" s="11">
        <v>41619.28182855829</v>
      </c>
      <c r="H26" s="11">
        <v>82512.80653598564</v>
      </c>
      <c r="I26" s="11">
        <v>49905.83889828959</v>
      </c>
      <c r="J26" s="78">
        <v>69565.83511328106</v>
      </c>
    </row>
    <row r="27" spans="1:10" ht="15">
      <c r="A27" s="7" t="s">
        <v>275</v>
      </c>
      <c r="B27" s="18">
        <v>0.004233291203986408</v>
      </c>
      <c r="C27" s="18">
        <v>0.005148602659092914</v>
      </c>
      <c r="D27" s="18">
        <v>0.011016226375803058</v>
      </c>
      <c r="E27" s="18">
        <v>0.0028318502917455625</v>
      </c>
      <c r="F27" s="18">
        <v>0.005263929689131723</v>
      </c>
      <c r="G27" s="18">
        <v>0.0067708831526658185</v>
      </c>
      <c r="H27" s="18">
        <v>0.013494033833324561</v>
      </c>
      <c r="I27" s="18">
        <v>0.008479835769231696</v>
      </c>
      <c r="J27" s="18">
        <v>0.012</v>
      </c>
    </row>
    <row r="28" spans="1:10" ht="15">
      <c r="A28" s="7" t="s">
        <v>277</v>
      </c>
      <c r="B28" s="11">
        <v>38659.74258191795</v>
      </c>
      <c r="C28" s="11">
        <v>43425.98167773538</v>
      </c>
      <c r="D28" s="11">
        <v>75654.95508431197</v>
      </c>
      <c r="E28" s="11">
        <v>27590.632151345522</v>
      </c>
      <c r="F28" s="11">
        <v>42102.71796486768</v>
      </c>
      <c r="G28" s="11">
        <v>51346.88182855829</v>
      </c>
      <c r="H28" s="11">
        <v>121746.80653598564</v>
      </c>
      <c r="I28" s="11">
        <v>93393.7388982896</v>
      </c>
      <c r="J28" s="11">
        <v>131828.82511328105</v>
      </c>
    </row>
    <row r="29" spans="1:10" ht="15">
      <c r="A29" s="15" t="s">
        <v>278</v>
      </c>
      <c r="B29" s="19">
        <v>0.006552094849529781</v>
      </c>
      <c r="C29" s="19">
        <v>0.007332667802820911</v>
      </c>
      <c r="D29" s="19">
        <v>0.012940115001252375</v>
      </c>
      <c r="E29" s="19">
        <v>0.004651955877765101</v>
      </c>
      <c r="F29" s="19">
        <v>0.00691829868243143</v>
      </c>
      <c r="G29" s="19">
        <v>0.008353429512480158</v>
      </c>
      <c r="H29" s="19">
        <v>0.019910309629079515</v>
      </c>
      <c r="I29" s="19">
        <v>0.0158691564998248</v>
      </c>
      <c r="J29" s="19">
        <v>0.02230338584432546</v>
      </c>
    </row>
    <row r="30" spans="1:9" ht="15">
      <c r="A30" s="20" t="s">
        <v>14</v>
      </c>
      <c r="B30" s="21"/>
      <c r="C30" s="21"/>
      <c r="D30" s="21"/>
      <c r="E30" s="21"/>
      <c r="F30" s="22"/>
      <c r="G30" s="22"/>
      <c r="H30" s="23"/>
      <c r="I30" s="23"/>
    </row>
    <row r="31" spans="1:9" ht="15">
      <c r="A31" s="24" t="s">
        <v>15</v>
      </c>
      <c r="B31" s="25"/>
      <c r="C31" s="25"/>
      <c r="D31" s="25"/>
      <c r="E31" s="25"/>
      <c r="F31" s="13"/>
      <c r="G31" s="13"/>
      <c r="H31" s="13"/>
      <c r="I31" s="13"/>
    </row>
    <row r="32" spans="1:9" ht="15">
      <c r="A32" s="26" t="s">
        <v>16</v>
      </c>
      <c r="B32" s="25"/>
      <c r="C32" s="25"/>
      <c r="D32" s="25"/>
      <c r="E32" s="25"/>
      <c r="F32" s="13"/>
      <c r="G32" s="13"/>
      <c r="H32" s="13"/>
      <c r="I32" s="13"/>
    </row>
    <row r="33" spans="1:9" ht="15">
      <c r="A33" s="7" t="s">
        <v>47</v>
      </c>
      <c r="B33" s="25"/>
      <c r="C33" s="25"/>
      <c r="D33" s="25"/>
      <c r="E33" s="25"/>
      <c r="F33" s="13"/>
      <c r="G33" s="13"/>
      <c r="H33" s="13"/>
      <c r="I33" s="13"/>
    </row>
    <row r="34" ht="15">
      <c r="A34" s="68" t="s">
        <v>276</v>
      </c>
    </row>
    <row r="35" ht="15">
      <c r="A35" s="68" t="s">
        <v>279</v>
      </c>
    </row>
  </sheetData>
  <sheetProtection/>
  <mergeCells count="9">
    <mergeCell ref="J3:J4"/>
    <mergeCell ref="H3:H4"/>
    <mergeCell ref="I3:I4"/>
    <mergeCell ref="B3:B4"/>
    <mergeCell ref="C3:C4"/>
    <mergeCell ref="D3:D4"/>
    <mergeCell ref="E3:E4"/>
    <mergeCell ref="F3:F4"/>
    <mergeCell ref="G3:G4"/>
  </mergeCells>
  <hyperlinks>
    <hyperlink ref="A15" r:id="rId1" display="https://www.gov.uk/government/collections/agriculture-in-the-united-kingdom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34.6640625" style="0" customWidth="1"/>
    <col min="2" max="11" width="9.6640625" style="0" customWidth="1"/>
  </cols>
  <sheetData>
    <row r="1" ht="17.25">
      <c r="A1" s="107" t="s">
        <v>65</v>
      </c>
    </row>
    <row r="2" ht="15">
      <c r="C2" s="101" t="s">
        <v>53</v>
      </c>
    </row>
    <row r="3" spans="1:11" ht="18.75" customHeight="1">
      <c r="A3" s="55"/>
      <c r="B3" s="264" t="s">
        <v>48</v>
      </c>
      <c r="C3" s="264"/>
      <c r="D3" s="264"/>
      <c r="E3" s="264"/>
      <c r="F3" s="264"/>
      <c r="G3" s="264"/>
      <c r="H3" s="264"/>
      <c r="I3" s="264"/>
      <c r="J3" s="264"/>
      <c r="K3" s="55"/>
    </row>
    <row r="4" spans="1:11" ht="39.75" customHeight="1">
      <c r="A4" s="56" t="s">
        <v>17</v>
      </c>
      <c r="B4" s="259" t="s">
        <v>310</v>
      </c>
      <c r="C4" s="259" t="s">
        <v>307</v>
      </c>
      <c r="D4" s="259" t="s">
        <v>301</v>
      </c>
      <c r="E4" s="58" t="s">
        <v>302</v>
      </c>
      <c r="F4" s="58" t="s">
        <v>303</v>
      </c>
      <c r="G4" s="58" t="s">
        <v>304</v>
      </c>
      <c r="H4" s="58" t="s">
        <v>305</v>
      </c>
      <c r="I4" s="58" t="s">
        <v>306</v>
      </c>
      <c r="J4" s="97" t="s">
        <v>311</v>
      </c>
      <c r="K4" s="57" t="s">
        <v>50</v>
      </c>
    </row>
    <row r="5" spans="1:11" ht="15">
      <c r="A5" s="40" t="s">
        <v>18</v>
      </c>
      <c r="B5" s="41">
        <v>67.345554</v>
      </c>
      <c r="C5" s="42">
        <v>101.454829</v>
      </c>
      <c r="D5" s="43">
        <v>142.46862099999998</v>
      </c>
      <c r="E5" s="44">
        <v>149.409438</v>
      </c>
      <c r="F5" s="44">
        <v>173.721746</v>
      </c>
      <c r="G5" s="45">
        <v>210.126387</v>
      </c>
      <c r="H5" s="45">
        <v>242.907824</v>
      </c>
      <c r="I5" s="45">
        <v>189.02691</v>
      </c>
      <c r="J5" s="45">
        <v>192.314011</v>
      </c>
      <c r="K5" s="46">
        <v>0.02</v>
      </c>
    </row>
    <row r="6" spans="1:11" ht="15">
      <c r="A6" s="40" t="s">
        <v>19</v>
      </c>
      <c r="B6" s="47"/>
      <c r="C6" s="48"/>
      <c r="D6" s="49"/>
      <c r="E6" s="50"/>
      <c r="F6" s="50"/>
      <c r="G6" s="51">
        <v>0.551063</v>
      </c>
      <c r="H6" s="51">
        <v>2.362099</v>
      </c>
      <c r="I6" s="51">
        <v>4.732966</v>
      </c>
      <c r="J6" s="51">
        <v>6.1</v>
      </c>
      <c r="K6" s="46">
        <v>0.29</v>
      </c>
    </row>
    <row r="7" spans="1:11" ht="15">
      <c r="A7" s="40" t="s">
        <v>20</v>
      </c>
      <c r="B7" s="47"/>
      <c r="C7" s="48"/>
      <c r="D7" s="49"/>
      <c r="E7" s="50"/>
      <c r="F7" s="50"/>
      <c r="G7" s="51"/>
      <c r="H7" s="51">
        <v>0.07</v>
      </c>
      <c r="I7" s="51">
        <v>7.650478</v>
      </c>
      <c r="J7" s="51">
        <v>14.8</v>
      </c>
      <c r="K7" s="46">
        <v>0.93</v>
      </c>
    </row>
    <row r="8" spans="1:11" ht="15">
      <c r="A8" s="40" t="s">
        <v>136</v>
      </c>
      <c r="B8" s="47"/>
      <c r="C8" s="48"/>
      <c r="D8" s="49"/>
      <c r="E8" s="50"/>
      <c r="F8" s="50"/>
      <c r="G8" s="51"/>
      <c r="H8" s="51"/>
      <c r="I8" s="51"/>
      <c r="J8" s="100">
        <v>0.02</v>
      </c>
      <c r="K8" s="46"/>
    </row>
    <row r="9" spans="1:11" ht="15">
      <c r="A9" s="40" t="s">
        <v>21</v>
      </c>
      <c r="B9" s="42">
        <v>26.267487</v>
      </c>
      <c r="C9" s="42">
        <v>31.613242</v>
      </c>
      <c r="D9" s="43">
        <v>14.494832</v>
      </c>
      <c r="E9" s="44">
        <v>12.816949000000001</v>
      </c>
      <c r="F9" s="44">
        <v>3.7223880000000005</v>
      </c>
      <c r="G9" s="51">
        <v>9.625536</v>
      </c>
      <c r="H9" s="51">
        <v>19.32</v>
      </c>
      <c r="I9" s="51">
        <v>0.472511</v>
      </c>
      <c r="J9" s="51">
        <v>0</v>
      </c>
      <c r="K9" s="46">
        <v>-1</v>
      </c>
    </row>
    <row r="10" spans="1:11" ht="15">
      <c r="A10" s="40" t="s">
        <v>22</v>
      </c>
      <c r="B10" s="42"/>
      <c r="C10" s="42"/>
      <c r="D10" s="43"/>
      <c r="E10" s="44"/>
      <c r="F10" s="44"/>
      <c r="G10" s="51"/>
      <c r="H10" s="51">
        <v>0.289299</v>
      </c>
      <c r="I10" s="51">
        <v>0.485697</v>
      </c>
      <c r="J10" s="51">
        <v>1.090962</v>
      </c>
      <c r="K10" s="46">
        <v>1.25</v>
      </c>
    </row>
    <row r="11" spans="1:11" ht="15">
      <c r="A11" s="40" t="s">
        <v>134</v>
      </c>
      <c r="B11" s="42">
        <v>5.156672</v>
      </c>
      <c r="C11" s="42">
        <v>40.032147</v>
      </c>
      <c r="D11" s="43">
        <v>21.560115</v>
      </c>
      <c r="E11" s="44">
        <v>6.071618</v>
      </c>
      <c r="F11" s="44">
        <v>30.301461</v>
      </c>
      <c r="G11" s="51">
        <v>48.612195</v>
      </c>
      <c r="H11" s="51">
        <v>61.531619</v>
      </c>
      <c r="I11" s="51">
        <v>37.664553</v>
      </c>
      <c r="J11" s="51">
        <v>29.3</v>
      </c>
      <c r="K11" s="46">
        <v>-0.22</v>
      </c>
    </row>
    <row r="12" spans="1:11" ht="15">
      <c r="A12" s="40" t="s">
        <v>135</v>
      </c>
      <c r="B12" s="42">
        <v>35.921395</v>
      </c>
      <c r="C12" s="42">
        <v>29.80944</v>
      </c>
      <c r="D12" s="43">
        <v>106.413674</v>
      </c>
      <c r="E12" s="44">
        <v>130.520871</v>
      </c>
      <c r="F12" s="44">
        <v>139.697897</v>
      </c>
      <c r="G12" s="51">
        <v>141.712057</v>
      </c>
      <c r="H12" s="51">
        <v>159.337688</v>
      </c>
      <c r="I12" s="51">
        <v>138</v>
      </c>
      <c r="J12" s="51">
        <v>141</v>
      </c>
      <c r="K12" s="46">
        <v>0.02</v>
      </c>
    </row>
    <row r="13" spans="1:11" ht="15">
      <c r="A13" s="40" t="s">
        <v>59</v>
      </c>
      <c r="B13" s="41">
        <v>41.350654</v>
      </c>
      <c r="C13" s="42">
        <v>63.918255</v>
      </c>
      <c r="D13" s="43">
        <v>188.446372</v>
      </c>
      <c r="E13" s="44">
        <v>39.772688</v>
      </c>
      <c r="F13" s="52">
        <v>108.06568899999999</v>
      </c>
      <c r="G13" s="45">
        <v>128.61127</v>
      </c>
      <c r="H13" s="45">
        <v>251.966916</v>
      </c>
      <c r="I13" s="45">
        <v>194.991239</v>
      </c>
      <c r="J13" s="45">
        <v>217.1</v>
      </c>
      <c r="K13" s="46">
        <v>0.11</v>
      </c>
    </row>
    <row r="14" spans="1:11" ht="15">
      <c r="A14" s="40" t="s">
        <v>60</v>
      </c>
      <c r="B14" s="41"/>
      <c r="C14" s="42"/>
      <c r="D14" s="43"/>
      <c r="E14" s="44"/>
      <c r="F14" s="52"/>
      <c r="G14" s="45"/>
      <c r="H14" s="45">
        <v>17.908781</v>
      </c>
      <c r="I14" s="45">
        <v>0</v>
      </c>
      <c r="J14" s="45">
        <v>0</v>
      </c>
      <c r="K14" s="46">
        <v>0</v>
      </c>
    </row>
    <row r="15" spans="1:11" ht="15">
      <c r="A15" s="40" t="s">
        <v>61</v>
      </c>
      <c r="B15" s="41"/>
      <c r="C15" s="42"/>
      <c r="D15" s="43"/>
      <c r="E15" s="44"/>
      <c r="F15" s="52"/>
      <c r="G15" s="45"/>
      <c r="H15" s="45">
        <v>0.144042</v>
      </c>
      <c r="I15" s="45">
        <v>0.03</v>
      </c>
      <c r="J15" s="45">
        <v>2.6</v>
      </c>
      <c r="K15" s="46">
        <v>95.8</v>
      </c>
    </row>
    <row r="16" spans="1:11" ht="15">
      <c r="A16" s="40" t="s">
        <v>62</v>
      </c>
      <c r="B16" s="41">
        <v>41.350654</v>
      </c>
      <c r="C16" s="42">
        <v>62.975356</v>
      </c>
      <c r="D16" s="43">
        <v>68.521353</v>
      </c>
      <c r="E16" s="44">
        <v>21.836344</v>
      </c>
      <c r="F16" s="44">
        <v>59.914568</v>
      </c>
      <c r="G16" s="51">
        <v>57.769668</v>
      </c>
      <c r="H16" s="51">
        <v>67.863971</v>
      </c>
      <c r="I16" s="51">
        <v>60.020686</v>
      </c>
      <c r="J16" s="51">
        <v>23.1</v>
      </c>
      <c r="K16" s="46">
        <v>-0.22</v>
      </c>
    </row>
    <row r="17" spans="1:11" ht="15">
      <c r="A17" s="40" t="s">
        <v>23</v>
      </c>
      <c r="B17" s="42">
        <v>0</v>
      </c>
      <c r="C17" s="42">
        <v>0.942899</v>
      </c>
      <c r="D17" s="43">
        <v>119.925019</v>
      </c>
      <c r="E17" s="44">
        <v>17.936344</v>
      </c>
      <c r="F17" s="44">
        <v>48.151120999999996</v>
      </c>
      <c r="G17" s="51">
        <v>70.841602</v>
      </c>
      <c r="H17" s="51">
        <v>166.050122</v>
      </c>
      <c r="I17" s="51">
        <v>134.944139</v>
      </c>
      <c r="J17" s="51">
        <v>141</v>
      </c>
      <c r="K17" s="46">
        <v>0.02</v>
      </c>
    </row>
    <row r="18" spans="1:11" ht="15">
      <c r="A18" s="40" t="s">
        <v>49</v>
      </c>
      <c r="B18" s="42">
        <v>0.4157</v>
      </c>
      <c r="C18" s="42">
        <v>0.195797</v>
      </c>
      <c r="D18" s="43">
        <v>0.428207</v>
      </c>
      <c r="E18" s="44">
        <v>0.7231350000000001</v>
      </c>
      <c r="F18" s="44">
        <v>1.21359</v>
      </c>
      <c r="G18" s="45">
        <v>2.052876</v>
      </c>
      <c r="H18" s="45">
        <v>1.569344</v>
      </c>
      <c r="I18" s="45">
        <v>0.711599</v>
      </c>
      <c r="J18" s="45">
        <v>0</v>
      </c>
      <c r="K18" s="46">
        <v>0</v>
      </c>
    </row>
    <row r="19" spans="1:11" ht="15">
      <c r="A19" s="40" t="s">
        <v>24</v>
      </c>
      <c r="B19" s="48"/>
      <c r="C19" s="48"/>
      <c r="D19" s="49"/>
      <c r="E19" s="50"/>
      <c r="F19" s="50"/>
      <c r="G19" s="51">
        <v>0.802851</v>
      </c>
      <c r="H19" s="51">
        <v>0.01337</v>
      </c>
      <c r="I19" s="51">
        <v>0</v>
      </c>
      <c r="J19" s="51">
        <v>0</v>
      </c>
      <c r="K19" s="46">
        <v>0</v>
      </c>
    </row>
    <row r="20" spans="1:11" ht="15">
      <c r="A20" s="40" t="s">
        <v>25</v>
      </c>
      <c r="B20" s="48"/>
      <c r="C20" s="48"/>
      <c r="D20" s="49"/>
      <c r="E20" s="44">
        <v>0.112507</v>
      </c>
      <c r="F20" s="44">
        <v>0.24635</v>
      </c>
      <c r="G20" s="51">
        <v>0</v>
      </c>
      <c r="H20" s="51">
        <v>0</v>
      </c>
      <c r="I20" s="51">
        <v>0</v>
      </c>
      <c r="J20" s="51">
        <v>0</v>
      </c>
      <c r="K20" s="46">
        <v>0</v>
      </c>
    </row>
    <row r="21" spans="1:11" ht="15">
      <c r="A21" s="53" t="s">
        <v>314</v>
      </c>
      <c r="B21" s="48"/>
      <c r="C21" s="48"/>
      <c r="D21" s="49"/>
      <c r="E21" s="54"/>
      <c r="F21" s="54"/>
      <c r="G21" s="51">
        <v>0.734929</v>
      </c>
      <c r="H21" s="51">
        <v>1.6320810000000001</v>
      </c>
      <c r="I21" s="51">
        <v>2.274156</v>
      </c>
      <c r="J21" s="51">
        <v>1.9</v>
      </c>
      <c r="K21" s="46">
        <v>-0.14</v>
      </c>
    </row>
    <row r="22" spans="1:11" ht="15">
      <c r="A22" s="60" t="s">
        <v>26</v>
      </c>
      <c r="B22" s="61">
        <v>109.11190800000001</v>
      </c>
      <c r="C22" s="61">
        <v>165.568881</v>
      </c>
      <c r="D22" s="61">
        <v>331.34319999999997</v>
      </c>
      <c r="E22" s="61">
        <v>190.017768</v>
      </c>
      <c r="F22" s="61">
        <v>283.247375</v>
      </c>
      <c r="G22" s="62">
        <v>342.32831300000004</v>
      </c>
      <c r="H22" s="62">
        <v>498.089535</v>
      </c>
      <c r="I22" s="62">
        <v>387</v>
      </c>
      <c r="J22" s="62">
        <v>411.3</v>
      </c>
      <c r="K22" s="63">
        <v>0.06</v>
      </c>
    </row>
    <row r="23" spans="1:11" ht="30.75" customHeight="1">
      <c r="A23" s="35" t="s">
        <v>27</v>
      </c>
      <c r="B23" s="36">
        <v>0.08500773729060568</v>
      </c>
      <c r="C23" s="36">
        <v>0.1055595021360212</v>
      </c>
      <c r="D23" s="37">
        <v>0.21835432281718256</v>
      </c>
      <c r="E23" s="37">
        <v>0.11639940800777755</v>
      </c>
      <c r="F23" s="37">
        <v>0.21129464078079505</v>
      </c>
      <c r="G23" s="39">
        <v>0.19623812689349723</v>
      </c>
      <c r="H23" s="39">
        <v>0.29794245891614596</v>
      </c>
      <c r="I23" s="39">
        <v>0.24990187495592972</v>
      </c>
      <c r="J23" s="39">
        <v>0.28</v>
      </c>
      <c r="K23" s="38"/>
    </row>
    <row r="24" spans="1:11" ht="15">
      <c r="A24" s="59" t="s">
        <v>28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ht="15">
      <c r="A25" s="111" t="s">
        <v>295</v>
      </c>
    </row>
  </sheetData>
  <sheetProtection/>
  <mergeCells count="1">
    <mergeCell ref="B3:J3"/>
  </mergeCells>
  <hyperlinks>
    <hyperlink ref="A15" r:id="rId1" display="https://www.gov.uk/government/collections/agriculture-in-the-united-kingdom"/>
  </hyperlinks>
  <printOptions/>
  <pageMargins left="0.7" right="0.7" top="0.75" bottom="0.75" header="0.3" footer="0.3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2" max="4" width="13.6640625" style="0" customWidth="1"/>
    <col min="5" max="5" width="10.6640625" style="0" customWidth="1"/>
    <col min="6" max="6" width="13.10546875" style="0" customWidth="1"/>
  </cols>
  <sheetData>
    <row r="1" ht="17.25">
      <c r="A1" s="105" t="s">
        <v>67</v>
      </c>
    </row>
    <row r="2" ht="15">
      <c r="A2" s="104"/>
    </row>
    <row r="3" spans="1:6" ht="69.75" customHeight="1">
      <c r="A3" s="217" t="s">
        <v>66</v>
      </c>
      <c r="B3" s="74" t="s">
        <v>51</v>
      </c>
      <c r="C3" s="74" t="s">
        <v>291</v>
      </c>
      <c r="D3" s="74" t="s">
        <v>52</v>
      </c>
      <c r="E3" s="74" t="s">
        <v>290</v>
      </c>
      <c r="F3" s="74" t="s">
        <v>289</v>
      </c>
    </row>
    <row r="4" spans="1:6" ht="15">
      <c r="A4" s="220" t="s">
        <v>280</v>
      </c>
      <c r="B4" s="222">
        <v>41.4</v>
      </c>
      <c r="C4" s="222">
        <v>409</v>
      </c>
      <c r="D4" s="222">
        <v>64</v>
      </c>
      <c r="E4" s="222">
        <v>6.4</v>
      </c>
      <c r="F4" s="223">
        <v>0.05</v>
      </c>
    </row>
    <row r="5" spans="1:6" ht="15">
      <c r="A5" s="220" t="s">
        <v>281</v>
      </c>
      <c r="B5" s="224">
        <v>63</v>
      </c>
      <c r="C5" s="222">
        <v>624</v>
      </c>
      <c r="D5" s="222">
        <v>74</v>
      </c>
      <c r="E5" s="222">
        <v>8.4</v>
      </c>
      <c r="F5" s="223">
        <v>0.07</v>
      </c>
    </row>
    <row r="6" spans="1:6" ht="15">
      <c r="A6" s="220" t="s">
        <v>282</v>
      </c>
      <c r="B6" s="222">
        <v>68.5</v>
      </c>
      <c r="C6" s="222">
        <v>678</v>
      </c>
      <c r="D6" s="222">
        <v>55</v>
      </c>
      <c r="E6" s="222">
        <v>12.3</v>
      </c>
      <c r="F6" s="223">
        <v>0.1</v>
      </c>
    </row>
    <row r="7" spans="1:6" ht="15">
      <c r="A7" s="220" t="s">
        <v>283</v>
      </c>
      <c r="B7" s="222">
        <v>21.8</v>
      </c>
      <c r="C7" s="222">
        <v>216</v>
      </c>
      <c r="D7" s="222">
        <v>75</v>
      </c>
      <c r="E7" s="222">
        <v>2.9</v>
      </c>
      <c r="F7" s="223">
        <v>0.03</v>
      </c>
    </row>
    <row r="8" spans="1:6" ht="15">
      <c r="A8" s="106" t="s">
        <v>284</v>
      </c>
      <c r="B8" s="222">
        <v>59.9</v>
      </c>
      <c r="C8" s="222">
        <v>593</v>
      </c>
      <c r="D8" s="222">
        <v>61</v>
      </c>
      <c r="E8" s="222">
        <v>9.8</v>
      </c>
      <c r="F8" s="223">
        <v>0.08</v>
      </c>
    </row>
    <row r="9" spans="1:6" ht="15">
      <c r="A9" s="106" t="s">
        <v>285</v>
      </c>
      <c r="B9" s="222">
        <v>57.8</v>
      </c>
      <c r="C9" s="222">
        <v>572</v>
      </c>
      <c r="D9" s="222">
        <v>72</v>
      </c>
      <c r="E9" s="222">
        <v>7.9</v>
      </c>
      <c r="F9" s="223">
        <v>0.07</v>
      </c>
    </row>
    <row r="10" spans="1:6" ht="15">
      <c r="A10" s="106" t="s">
        <v>286</v>
      </c>
      <c r="B10" s="222">
        <v>67.9</v>
      </c>
      <c r="C10" s="222">
        <v>672</v>
      </c>
      <c r="D10" s="222">
        <v>80</v>
      </c>
      <c r="E10" s="222">
        <v>8.4</v>
      </c>
      <c r="F10" s="223">
        <v>0.07</v>
      </c>
    </row>
    <row r="11" spans="1:6" ht="15">
      <c r="A11" s="106" t="s">
        <v>287</v>
      </c>
      <c r="B11" s="224">
        <v>60</v>
      </c>
      <c r="C11" s="222">
        <v>594</v>
      </c>
      <c r="D11" s="222">
        <v>69</v>
      </c>
      <c r="E11" s="222">
        <v>8.6</v>
      </c>
      <c r="F11" s="223">
        <v>0.1</v>
      </c>
    </row>
    <row r="12" spans="1:6" ht="15">
      <c r="A12" s="221" t="s">
        <v>288</v>
      </c>
      <c r="B12" s="225">
        <v>23.094938</v>
      </c>
      <c r="C12" s="226">
        <v>229</v>
      </c>
      <c r="D12" s="226">
        <v>66</v>
      </c>
      <c r="E12" s="226">
        <v>3.5</v>
      </c>
      <c r="F12" s="227">
        <v>0.04</v>
      </c>
    </row>
    <row r="13" ht="15">
      <c r="A13" s="106" t="s">
        <v>54</v>
      </c>
    </row>
    <row r="14" ht="15">
      <c r="A14" s="106" t="s">
        <v>64</v>
      </c>
    </row>
    <row r="15" spans="1:4" ht="15">
      <c r="A15" s="106" t="s">
        <v>70</v>
      </c>
      <c r="D15" s="96" t="s">
        <v>63</v>
      </c>
    </row>
    <row r="16" ht="15">
      <c r="A16" s="106" t="s">
        <v>55</v>
      </c>
    </row>
    <row r="17" ht="15">
      <c r="A17" s="109" t="s">
        <v>71</v>
      </c>
    </row>
  </sheetData>
  <sheetProtection/>
  <hyperlinks>
    <hyperlink ref="D15" r:id="rId1" display="https://www.gov.uk/government/collections/agriculture-in-the-united-kingdom"/>
  </hyperlinks>
  <printOptions/>
  <pageMargins left="0.7" right="0.7" top="0.75" bottom="0.75" header="0.3" footer="0.3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8.77734375" style="0" customWidth="1"/>
    <col min="2" max="4" width="13.6640625" style="0" customWidth="1"/>
    <col min="5" max="5" width="10.5546875" style="108" customWidth="1"/>
    <col min="6" max="6" width="12.5546875" style="0" customWidth="1"/>
  </cols>
  <sheetData>
    <row r="1" ht="17.25">
      <c r="A1" s="105" t="s">
        <v>68</v>
      </c>
    </row>
    <row r="3" spans="1:6" ht="69.75" customHeight="1">
      <c r="A3" s="228" t="s">
        <v>72</v>
      </c>
      <c r="B3" s="74" t="s">
        <v>74</v>
      </c>
      <c r="C3" s="74" t="s">
        <v>69</v>
      </c>
      <c r="D3" s="74" t="s">
        <v>75</v>
      </c>
      <c r="E3" s="74" t="s">
        <v>290</v>
      </c>
      <c r="F3" s="74" t="s">
        <v>293</v>
      </c>
    </row>
    <row r="4" spans="1:6" ht="15" customHeight="1">
      <c r="A4" s="220" t="s">
        <v>280</v>
      </c>
      <c r="B4" s="224">
        <v>0</v>
      </c>
      <c r="C4" s="222">
        <v>0</v>
      </c>
      <c r="D4" s="222">
        <v>8.3</v>
      </c>
      <c r="E4" s="224">
        <v>0</v>
      </c>
      <c r="F4" s="218">
        <v>0</v>
      </c>
    </row>
    <row r="5" spans="1:6" ht="15" customHeight="1">
      <c r="A5" s="220" t="s">
        <v>281</v>
      </c>
      <c r="B5" s="222">
        <v>0.9</v>
      </c>
      <c r="C5" s="222">
        <v>3</v>
      </c>
      <c r="D5" s="222">
        <v>7.9</v>
      </c>
      <c r="E5" s="222">
        <v>0.3</v>
      </c>
      <c r="F5" s="218">
        <v>0</v>
      </c>
    </row>
    <row r="6" spans="1:6" ht="15" customHeight="1">
      <c r="A6" s="220" t="s">
        <v>282</v>
      </c>
      <c r="B6" s="222">
        <v>119.9</v>
      </c>
      <c r="C6" s="222">
        <v>327</v>
      </c>
      <c r="D6" s="222">
        <v>7.7</v>
      </c>
      <c r="E6" s="222">
        <v>42.4</v>
      </c>
      <c r="F6" s="218">
        <v>0.02</v>
      </c>
    </row>
    <row r="7" spans="1:6" ht="15" customHeight="1">
      <c r="A7" s="220" t="s">
        <v>283</v>
      </c>
      <c r="B7" s="222">
        <v>17.9</v>
      </c>
      <c r="C7" s="222">
        <v>49</v>
      </c>
      <c r="D7" s="222">
        <v>7.7</v>
      </c>
      <c r="E7" s="222">
        <v>6.3</v>
      </c>
      <c r="F7" s="229">
        <v>0.004</v>
      </c>
    </row>
    <row r="8" spans="1:6" ht="15" customHeight="1">
      <c r="A8" s="106" t="s">
        <v>284</v>
      </c>
      <c r="B8" s="222">
        <v>48.2</v>
      </c>
      <c r="C8" s="222">
        <v>131</v>
      </c>
      <c r="D8" s="222">
        <v>6.7</v>
      </c>
      <c r="E8" s="222">
        <v>19.7</v>
      </c>
      <c r="F8" s="218">
        <v>0.01</v>
      </c>
    </row>
    <row r="9" spans="1:6" ht="15" customHeight="1">
      <c r="A9" s="106" t="s">
        <v>285</v>
      </c>
      <c r="B9" s="222">
        <v>70.8</v>
      </c>
      <c r="C9" s="222">
        <v>193</v>
      </c>
      <c r="D9" s="222">
        <v>7.4</v>
      </c>
      <c r="E9" s="222">
        <v>26.1</v>
      </c>
      <c r="F9" s="218">
        <v>0.02</v>
      </c>
    </row>
    <row r="10" spans="1:6" ht="15" customHeight="1">
      <c r="A10" s="106" t="s">
        <v>286</v>
      </c>
      <c r="B10" s="222">
        <v>166.1</v>
      </c>
      <c r="C10" s="222">
        <v>452</v>
      </c>
      <c r="D10" s="222">
        <v>8.6</v>
      </c>
      <c r="E10" s="222">
        <v>52.7</v>
      </c>
      <c r="F10" s="218">
        <v>0.03</v>
      </c>
    </row>
    <row r="11" spans="1:6" ht="15" customHeight="1">
      <c r="A11" s="106" t="s">
        <v>287</v>
      </c>
      <c r="B11" s="222">
        <v>134.9</v>
      </c>
      <c r="C11" s="222">
        <v>368</v>
      </c>
      <c r="D11" s="224">
        <v>9</v>
      </c>
      <c r="E11" s="222">
        <v>41</v>
      </c>
      <c r="F11" s="218">
        <v>0.02</v>
      </c>
    </row>
    <row r="12" spans="1:6" ht="15" customHeight="1">
      <c r="A12" s="221" t="s">
        <v>292</v>
      </c>
      <c r="B12" s="226">
        <v>191.4</v>
      </c>
      <c r="C12" s="226">
        <v>522</v>
      </c>
      <c r="D12" s="226">
        <v>7.9</v>
      </c>
      <c r="E12" s="226">
        <v>66.1</v>
      </c>
      <c r="F12" s="219">
        <v>0.04</v>
      </c>
    </row>
    <row r="13" spans="1:6" ht="15">
      <c r="A13" s="106" t="s">
        <v>73</v>
      </c>
      <c r="B13" s="110"/>
      <c r="C13" s="110"/>
      <c r="D13" s="110"/>
      <c r="E13" s="110"/>
      <c r="F13" s="102"/>
    </row>
    <row r="14" ht="15">
      <c r="A14" s="106" t="s">
        <v>77</v>
      </c>
    </row>
    <row r="15" ht="15">
      <c r="A15" s="106" t="s">
        <v>76</v>
      </c>
    </row>
    <row r="16" ht="15">
      <c r="A16" s="106" t="s">
        <v>55</v>
      </c>
    </row>
    <row r="17" ht="15">
      <c r="A17" s="111" t="s">
        <v>294</v>
      </c>
    </row>
    <row r="18" ht="15">
      <c r="A18" s="93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  <col min="2" max="2" width="9.6640625" style="0" customWidth="1"/>
    <col min="3" max="3" width="12.6640625" style="0" customWidth="1"/>
    <col min="4" max="4" width="14.99609375" style="0" customWidth="1"/>
    <col min="5" max="5" width="17.5546875" style="0" customWidth="1"/>
    <col min="7" max="7" width="10.77734375" style="0" customWidth="1"/>
    <col min="8" max="8" width="10.5546875" style="0" customWidth="1"/>
  </cols>
  <sheetData>
    <row r="1" ht="17.25">
      <c r="A1" s="105" t="s">
        <v>82</v>
      </c>
    </row>
    <row r="3" spans="1:8" ht="15" customHeight="1">
      <c r="A3" s="265" t="s">
        <v>91</v>
      </c>
      <c r="B3" s="267" t="s">
        <v>78</v>
      </c>
      <c r="C3" s="267"/>
      <c r="D3" s="267"/>
      <c r="E3" s="208"/>
      <c r="F3" s="208"/>
      <c r="G3" s="208"/>
      <c r="H3" s="208"/>
    </row>
    <row r="4" spans="1:8" ht="42">
      <c r="A4" s="266"/>
      <c r="B4" s="209" t="s">
        <v>80</v>
      </c>
      <c r="C4" s="114" t="s">
        <v>83</v>
      </c>
      <c r="D4" s="114" t="s">
        <v>300</v>
      </c>
      <c r="E4" s="209" t="s">
        <v>299</v>
      </c>
      <c r="F4" s="209" t="s">
        <v>79</v>
      </c>
      <c r="G4" s="209" t="s">
        <v>297</v>
      </c>
      <c r="H4" s="209" t="s">
        <v>298</v>
      </c>
    </row>
    <row r="5" spans="1:8" ht="15">
      <c r="A5" s="220" t="s">
        <v>280</v>
      </c>
      <c r="B5" s="222">
        <v>26.3</v>
      </c>
      <c r="C5" s="222">
        <v>14.5</v>
      </c>
      <c r="D5" s="106"/>
      <c r="E5" s="222">
        <v>61</v>
      </c>
      <c r="F5" s="222">
        <v>3.3</v>
      </c>
      <c r="G5" s="222">
        <v>18.6</v>
      </c>
      <c r="H5" s="98">
        <v>0.03</v>
      </c>
    </row>
    <row r="6" spans="1:8" ht="15">
      <c r="A6" s="220" t="s">
        <v>281</v>
      </c>
      <c r="B6" s="222">
        <v>31.6</v>
      </c>
      <c r="C6" s="222">
        <v>21.7</v>
      </c>
      <c r="D6" s="106"/>
      <c r="E6" s="222">
        <v>74</v>
      </c>
      <c r="F6" s="222">
        <v>3.4</v>
      </c>
      <c r="G6" s="222">
        <v>21.7</v>
      </c>
      <c r="H6" s="98">
        <v>0.04</v>
      </c>
    </row>
    <row r="7" spans="1:8" ht="15">
      <c r="A7" s="220" t="s">
        <v>282</v>
      </c>
      <c r="B7" s="222">
        <v>14.5</v>
      </c>
      <c r="C7" s="222">
        <v>5.1</v>
      </c>
      <c r="D7" s="106"/>
      <c r="E7" s="222">
        <v>34</v>
      </c>
      <c r="F7" s="222">
        <v>3.5</v>
      </c>
      <c r="G7" s="222">
        <v>9.7</v>
      </c>
      <c r="H7" s="98">
        <v>0.02</v>
      </c>
    </row>
    <row r="8" spans="1:8" ht="15">
      <c r="A8" s="220" t="s">
        <v>283</v>
      </c>
      <c r="B8" s="222">
        <v>12.8</v>
      </c>
      <c r="C8" s="222">
        <v>3.4</v>
      </c>
      <c r="D8" s="67">
        <v>1.7</v>
      </c>
      <c r="E8" s="222">
        <v>30</v>
      </c>
      <c r="F8" s="222">
        <v>3.9</v>
      </c>
      <c r="G8" s="222">
        <v>7.6</v>
      </c>
      <c r="H8" s="98">
        <v>0.01</v>
      </c>
    </row>
    <row r="9" spans="1:8" ht="15">
      <c r="A9" s="106" t="s">
        <v>284</v>
      </c>
      <c r="B9" s="222">
        <v>3.7</v>
      </c>
      <c r="C9" s="224">
        <v>1</v>
      </c>
      <c r="D9" s="67">
        <v>2.7</v>
      </c>
      <c r="E9" s="222">
        <v>9</v>
      </c>
      <c r="F9" s="222">
        <v>3.4</v>
      </c>
      <c r="G9" s="222">
        <v>2.6</v>
      </c>
      <c r="H9" s="234">
        <v>0.003</v>
      </c>
    </row>
    <row r="10" spans="1:8" ht="15">
      <c r="A10" s="106" t="s">
        <v>285</v>
      </c>
      <c r="B10" s="222">
        <v>9.6</v>
      </c>
      <c r="C10" s="222">
        <v>5.3</v>
      </c>
      <c r="D10" s="67">
        <v>4.4</v>
      </c>
      <c r="E10" s="222">
        <v>22</v>
      </c>
      <c r="F10" s="222">
        <v>3</v>
      </c>
      <c r="G10" s="222">
        <v>7.5</v>
      </c>
      <c r="H10" s="98">
        <v>0.01</v>
      </c>
    </row>
    <row r="11" spans="1:8" ht="15">
      <c r="A11" s="106" t="s">
        <v>286</v>
      </c>
      <c r="B11" s="222">
        <v>19.3</v>
      </c>
      <c r="C11" s="222">
        <v>12.7</v>
      </c>
      <c r="D11" s="67">
        <v>6.6</v>
      </c>
      <c r="E11" s="222">
        <v>45</v>
      </c>
      <c r="F11" s="222">
        <v>3.6</v>
      </c>
      <c r="G11" s="222">
        <v>12.5</v>
      </c>
      <c r="H11" s="98">
        <v>0.02</v>
      </c>
    </row>
    <row r="12" spans="1:8" ht="15">
      <c r="A12" s="106" t="s">
        <v>287</v>
      </c>
      <c r="B12" s="230">
        <v>0.5</v>
      </c>
      <c r="C12" s="231">
        <v>0</v>
      </c>
      <c r="D12" s="79">
        <v>0.5</v>
      </c>
      <c r="E12" s="230">
        <v>1</v>
      </c>
      <c r="F12" s="230">
        <v>3.9</v>
      </c>
      <c r="G12" s="230">
        <v>0.3</v>
      </c>
      <c r="H12" s="232">
        <v>0.0004</v>
      </c>
    </row>
    <row r="13" spans="1:8" ht="15">
      <c r="A13" s="221" t="s">
        <v>296</v>
      </c>
      <c r="B13" s="225">
        <v>0</v>
      </c>
      <c r="C13" s="225">
        <v>0</v>
      </c>
      <c r="D13" s="225">
        <v>0</v>
      </c>
      <c r="E13" s="226">
        <v>0</v>
      </c>
      <c r="F13" s="226">
        <v>3.1</v>
      </c>
      <c r="G13" s="226">
        <v>0</v>
      </c>
      <c r="H13" s="233">
        <v>0</v>
      </c>
    </row>
    <row r="14" ht="15">
      <c r="A14" s="112" t="s">
        <v>84</v>
      </c>
    </row>
    <row r="15" ht="15">
      <c r="A15" s="112" t="s">
        <v>86</v>
      </c>
    </row>
    <row r="16" ht="15">
      <c r="A16" s="112" t="s">
        <v>87</v>
      </c>
    </row>
    <row r="17" ht="15">
      <c r="A17" s="112" t="s">
        <v>88</v>
      </c>
    </row>
    <row r="18" ht="15">
      <c r="A18" s="95" t="s">
        <v>89</v>
      </c>
    </row>
    <row r="19" ht="15">
      <c r="A19" s="112" t="s">
        <v>85</v>
      </c>
    </row>
    <row r="20" ht="15">
      <c r="A20" s="112" t="s">
        <v>81</v>
      </c>
    </row>
    <row r="21" ht="15">
      <c r="A21" s="113" t="s">
        <v>90</v>
      </c>
    </row>
    <row r="22" ht="15">
      <c r="A22" s="112"/>
    </row>
  </sheetData>
  <sheetProtection/>
  <mergeCells count="2">
    <mergeCell ref="A3:A4"/>
    <mergeCell ref="B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16.6640625" style="0" customWidth="1"/>
    <col min="2" max="2" width="24.21484375" style="0" customWidth="1"/>
    <col min="4" max="4" width="23.21484375" style="0" customWidth="1"/>
  </cols>
  <sheetData>
    <row r="1" ht="19.5">
      <c r="A1" s="105" t="s">
        <v>129</v>
      </c>
    </row>
    <row r="3" spans="1:4" ht="43.5" customHeight="1">
      <c r="A3" s="121" t="s">
        <v>92</v>
      </c>
      <c r="B3" s="268" t="s">
        <v>93</v>
      </c>
      <c r="C3" s="268"/>
      <c r="D3" s="74" t="s">
        <v>94</v>
      </c>
    </row>
    <row r="4" spans="1:4" ht="15">
      <c r="A4" s="117" t="s">
        <v>95</v>
      </c>
      <c r="B4" s="269" t="s">
        <v>96</v>
      </c>
      <c r="C4" s="269"/>
      <c r="D4" s="118">
        <v>1.7</v>
      </c>
    </row>
    <row r="5" spans="1:4" ht="15">
      <c r="A5" s="117" t="s">
        <v>97</v>
      </c>
      <c r="B5" s="270" t="s">
        <v>98</v>
      </c>
      <c r="C5" s="270"/>
      <c r="D5" s="118">
        <v>0.2</v>
      </c>
    </row>
    <row r="6" spans="1:4" ht="15">
      <c r="A6" s="271" t="s">
        <v>99</v>
      </c>
      <c r="B6" s="271" t="s">
        <v>100</v>
      </c>
      <c r="C6" s="271"/>
      <c r="D6" s="115">
        <v>0.2</v>
      </c>
    </row>
    <row r="7" spans="1:4" ht="15">
      <c r="A7" s="272"/>
      <c r="B7" s="274" t="s">
        <v>101</v>
      </c>
      <c r="C7" s="274"/>
      <c r="D7" s="115">
        <v>0.9</v>
      </c>
    </row>
    <row r="8" spans="1:4" ht="15">
      <c r="A8" s="272"/>
      <c r="B8" s="274" t="s">
        <v>102</v>
      </c>
      <c r="C8" s="274"/>
      <c r="D8" s="115">
        <v>0.5</v>
      </c>
    </row>
    <row r="9" spans="1:4" ht="15">
      <c r="A9" s="272"/>
      <c r="B9" s="275" t="s">
        <v>103</v>
      </c>
      <c r="C9" s="275"/>
      <c r="D9" s="115">
        <v>22.8</v>
      </c>
    </row>
    <row r="10" spans="1:4" ht="15">
      <c r="A10" s="272"/>
      <c r="B10" s="272" t="s">
        <v>98</v>
      </c>
      <c r="C10" s="272"/>
      <c r="D10" s="115">
        <v>0.2</v>
      </c>
    </row>
    <row r="11" spans="1:4" ht="15">
      <c r="A11" s="272"/>
      <c r="B11" s="275" t="s">
        <v>104</v>
      </c>
      <c r="C11" s="275"/>
      <c r="D11" s="115">
        <v>15.3</v>
      </c>
    </row>
    <row r="12" spans="1:4" ht="15">
      <c r="A12" s="272"/>
      <c r="B12" s="275" t="s">
        <v>105</v>
      </c>
      <c r="C12" s="275"/>
      <c r="D12" s="235">
        <v>10</v>
      </c>
    </row>
    <row r="13" spans="1:4" ht="15">
      <c r="A13" s="272"/>
      <c r="B13" s="275" t="s">
        <v>106</v>
      </c>
      <c r="C13" s="275"/>
      <c r="D13" s="115">
        <v>14.3</v>
      </c>
    </row>
    <row r="14" spans="1:4" ht="15">
      <c r="A14" s="272"/>
      <c r="B14" s="275" t="s">
        <v>107</v>
      </c>
      <c r="C14" s="275"/>
      <c r="D14" s="115">
        <v>8.9</v>
      </c>
    </row>
    <row r="15" spans="1:4" ht="15">
      <c r="A15" s="272"/>
      <c r="B15" s="275" t="s">
        <v>108</v>
      </c>
      <c r="C15" s="275"/>
      <c r="D15" s="115">
        <v>7.6</v>
      </c>
    </row>
    <row r="16" spans="1:4" ht="15">
      <c r="A16" s="272"/>
      <c r="B16" s="274" t="s">
        <v>109</v>
      </c>
      <c r="C16" s="274"/>
      <c r="D16" s="115">
        <v>2.6</v>
      </c>
    </row>
    <row r="17" spans="1:4" ht="15">
      <c r="A17" s="272"/>
      <c r="B17" s="274" t="s">
        <v>110</v>
      </c>
      <c r="C17" s="274"/>
      <c r="D17" s="235">
        <v>57</v>
      </c>
    </row>
    <row r="18" spans="1:4" ht="15">
      <c r="A18" s="273"/>
      <c r="B18" s="276" t="s">
        <v>111</v>
      </c>
      <c r="C18" s="276"/>
      <c r="D18" s="118">
        <v>13.7</v>
      </c>
    </row>
    <row r="19" spans="1:4" ht="15">
      <c r="A19" s="95" t="s">
        <v>112</v>
      </c>
      <c r="B19" s="277" t="s">
        <v>98</v>
      </c>
      <c r="C19" s="277"/>
      <c r="D19" s="115">
        <v>4.9</v>
      </c>
    </row>
    <row r="20" spans="1:4" ht="15">
      <c r="A20" s="117"/>
      <c r="B20" s="276" t="s">
        <v>105</v>
      </c>
      <c r="C20" s="276"/>
      <c r="D20" s="118">
        <v>0.7</v>
      </c>
    </row>
    <row r="21" spans="1:4" ht="15">
      <c r="A21" s="117" t="s">
        <v>113</v>
      </c>
      <c r="B21" s="278" t="s">
        <v>114</v>
      </c>
      <c r="C21" s="278"/>
      <c r="D21" s="118">
        <v>0.4</v>
      </c>
    </row>
    <row r="22" spans="1:4" ht="15">
      <c r="A22" s="117" t="s">
        <v>115</v>
      </c>
      <c r="B22" s="278" t="s">
        <v>114</v>
      </c>
      <c r="C22" s="278"/>
      <c r="D22" s="118">
        <v>0.3</v>
      </c>
    </row>
    <row r="23" spans="1:4" ht="15">
      <c r="A23" s="279" t="s">
        <v>116</v>
      </c>
      <c r="B23" s="281" t="s">
        <v>102</v>
      </c>
      <c r="C23" s="281"/>
      <c r="D23" s="115">
        <v>2.4</v>
      </c>
    </row>
    <row r="24" spans="1:4" ht="15">
      <c r="A24" s="280"/>
      <c r="B24" s="275" t="s">
        <v>103</v>
      </c>
      <c r="C24" s="275"/>
      <c r="D24" s="115">
        <v>20.8</v>
      </c>
    </row>
    <row r="25" spans="1:4" ht="15">
      <c r="A25" s="280"/>
      <c r="B25" s="275" t="s">
        <v>98</v>
      </c>
      <c r="C25" s="275"/>
      <c r="D25" s="115">
        <v>7.2</v>
      </c>
    </row>
    <row r="26" spans="1:4" ht="15">
      <c r="A26" s="269"/>
      <c r="B26" s="282" t="s">
        <v>109</v>
      </c>
      <c r="C26" s="282"/>
      <c r="D26" s="118">
        <v>23.1</v>
      </c>
    </row>
    <row r="27" spans="1:4" ht="15">
      <c r="A27" s="271" t="s">
        <v>117</v>
      </c>
      <c r="B27" s="271" t="s">
        <v>96</v>
      </c>
      <c r="C27" s="271"/>
      <c r="D27" s="115">
        <v>14.6</v>
      </c>
    </row>
    <row r="28" spans="1:4" ht="15">
      <c r="A28" s="272"/>
      <c r="B28" s="272" t="s">
        <v>118</v>
      </c>
      <c r="C28" s="272"/>
      <c r="D28" s="115">
        <v>0.9</v>
      </c>
    </row>
    <row r="29" spans="1:4" ht="15">
      <c r="A29" s="272"/>
      <c r="B29" s="272" t="s">
        <v>119</v>
      </c>
      <c r="C29" s="272"/>
      <c r="D29" s="115">
        <v>18.5</v>
      </c>
    </row>
    <row r="30" spans="1:4" ht="15">
      <c r="A30" s="272"/>
      <c r="B30" s="272" t="s">
        <v>120</v>
      </c>
      <c r="C30" s="272"/>
      <c r="D30" s="115">
        <v>3.8</v>
      </c>
    </row>
    <row r="31" spans="1:4" ht="15">
      <c r="A31" s="273"/>
      <c r="B31" s="273" t="s">
        <v>121</v>
      </c>
      <c r="C31" s="273"/>
      <c r="D31" s="115">
        <v>0.04</v>
      </c>
    </row>
    <row r="32" spans="1:4" ht="15">
      <c r="A32" s="271" t="s">
        <v>122</v>
      </c>
      <c r="B32" s="271" t="s">
        <v>123</v>
      </c>
      <c r="C32" s="271"/>
      <c r="D32" s="119">
        <v>5.6</v>
      </c>
    </row>
    <row r="33" spans="1:4" ht="15">
      <c r="A33" s="273"/>
      <c r="B33" s="273" t="s">
        <v>105</v>
      </c>
      <c r="C33" s="273"/>
      <c r="D33" s="118">
        <v>0.4</v>
      </c>
    </row>
    <row r="34" spans="1:4" ht="15">
      <c r="A34" s="271" t="s">
        <v>124</v>
      </c>
      <c r="B34" s="271" t="s">
        <v>125</v>
      </c>
      <c r="C34" s="271"/>
      <c r="D34" s="115">
        <v>0.4</v>
      </c>
    </row>
    <row r="35" spans="1:4" ht="15">
      <c r="A35" s="272"/>
      <c r="B35" s="272" t="s">
        <v>102</v>
      </c>
      <c r="C35" s="272"/>
      <c r="D35" s="115">
        <v>2.6</v>
      </c>
    </row>
    <row r="36" spans="1:4" ht="15">
      <c r="A36" s="272"/>
      <c r="B36" s="275" t="s">
        <v>103</v>
      </c>
      <c r="C36" s="275"/>
      <c r="D36" s="235">
        <v>30</v>
      </c>
    </row>
    <row r="37" spans="1:4" ht="15">
      <c r="A37" s="272"/>
      <c r="B37" s="275" t="s">
        <v>98</v>
      </c>
      <c r="C37" s="275"/>
      <c r="D37" s="115">
        <v>4.9</v>
      </c>
    </row>
    <row r="38" spans="1:4" ht="15">
      <c r="A38" s="272"/>
      <c r="B38" s="274" t="s">
        <v>104</v>
      </c>
      <c r="C38" s="274"/>
      <c r="D38" s="115">
        <v>0.8</v>
      </c>
    </row>
    <row r="39" spans="1:4" ht="15">
      <c r="A39" s="272"/>
      <c r="B39" s="272" t="s">
        <v>126</v>
      </c>
      <c r="C39" s="272"/>
      <c r="D39" s="115">
        <v>3.8</v>
      </c>
    </row>
    <row r="40" spans="1:4" ht="15">
      <c r="A40" s="272"/>
      <c r="B40" s="275" t="s">
        <v>106</v>
      </c>
      <c r="C40" s="275"/>
      <c r="D40" s="115">
        <v>1.1</v>
      </c>
    </row>
    <row r="41" spans="1:4" ht="15">
      <c r="A41" s="286"/>
      <c r="B41" s="283" t="s">
        <v>109</v>
      </c>
      <c r="C41" s="283"/>
      <c r="D41" s="116">
        <v>191.4</v>
      </c>
    </row>
    <row r="42" spans="1:4" ht="15">
      <c r="A42" s="123" t="s">
        <v>127</v>
      </c>
      <c r="B42" s="284"/>
      <c r="C42" s="284"/>
      <c r="D42" s="124">
        <v>494.6</v>
      </c>
    </row>
    <row r="43" spans="1:4" ht="26.25" customHeight="1">
      <c r="A43" s="285" t="s">
        <v>128</v>
      </c>
      <c r="B43" s="285"/>
      <c r="C43" s="125"/>
      <c r="D43" s="126">
        <v>0.44</v>
      </c>
    </row>
    <row r="44" ht="15">
      <c r="A44" s="113" t="s">
        <v>130</v>
      </c>
    </row>
  </sheetData>
  <sheetProtection/>
  <mergeCells count="46">
    <mergeCell ref="B40:C40"/>
    <mergeCell ref="B41:C41"/>
    <mergeCell ref="B42:C42"/>
    <mergeCell ref="A43:B43"/>
    <mergeCell ref="A32:A33"/>
    <mergeCell ref="B32:C32"/>
    <mergeCell ref="B33:C33"/>
    <mergeCell ref="A34:A41"/>
    <mergeCell ref="B34:C34"/>
    <mergeCell ref="B35:C35"/>
    <mergeCell ref="B36:C36"/>
    <mergeCell ref="B37:C37"/>
    <mergeCell ref="B38:C38"/>
    <mergeCell ref="B39:C39"/>
    <mergeCell ref="A27:A31"/>
    <mergeCell ref="B27:C27"/>
    <mergeCell ref="B28:C28"/>
    <mergeCell ref="B29:C29"/>
    <mergeCell ref="B30:C30"/>
    <mergeCell ref="B31:C31"/>
    <mergeCell ref="B18:C18"/>
    <mergeCell ref="B19:C19"/>
    <mergeCell ref="B20:C20"/>
    <mergeCell ref="B21:C21"/>
    <mergeCell ref="B22:C22"/>
    <mergeCell ref="A23:A26"/>
    <mergeCell ref="B23:C23"/>
    <mergeCell ref="B24:C24"/>
    <mergeCell ref="B25:C25"/>
    <mergeCell ref="B26:C26"/>
    <mergeCell ref="B12:C12"/>
    <mergeCell ref="B13:C13"/>
    <mergeCell ref="B14:C14"/>
    <mergeCell ref="B15:C15"/>
    <mergeCell ref="B16:C16"/>
    <mergeCell ref="B17:C17"/>
    <mergeCell ref="B3:C3"/>
    <mergeCell ref="B4:C4"/>
    <mergeCell ref="B5:C5"/>
    <mergeCell ref="A6:A18"/>
    <mergeCell ref="B6:C6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40.21484375" style="0" customWidth="1"/>
    <col min="2" max="8" width="8.6640625" style="0" customWidth="1"/>
  </cols>
  <sheetData>
    <row r="1" ht="17.25">
      <c r="A1" s="29" t="s">
        <v>133</v>
      </c>
    </row>
    <row r="2" spans="7:8" ht="15">
      <c r="G2" s="91"/>
      <c r="H2" s="91" t="s">
        <v>34</v>
      </c>
    </row>
    <row r="3" spans="1:8" ht="21" customHeight="1" thickBot="1">
      <c r="A3" s="82"/>
      <c r="B3" s="83">
        <v>2010</v>
      </c>
      <c r="C3" s="83">
        <v>2011</v>
      </c>
      <c r="D3" s="83">
        <v>2012</v>
      </c>
      <c r="E3" s="83">
        <v>2013</v>
      </c>
      <c r="F3" s="84">
        <v>2014</v>
      </c>
      <c r="G3" s="84">
        <v>2015</v>
      </c>
      <c r="H3" s="84">
        <v>2016</v>
      </c>
    </row>
    <row r="4" spans="1:7" ht="15" customHeight="1">
      <c r="A4" s="122" t="s">
        <v>30</v>
      </c>
      <c r="B4" s="81"/>
      <c r="C4" s="122"/>
      <c r="D4" s="85"/>
      <c r="E4" s="122"/>
      <c r="F4" s="86"/>
      <c r="G4" s="86"/>
    </row>
    <row r="5" spans="1:8" ht="15" customHeight="1">
      <c r="A5" s="86" t="s">
        <v>31</v>
      </c>
      <c r="B5" s="87">
        <v>175</v>
      </c>
      <c r="C5" s="87">
        <v>201</v>
      </c>
      <c r="D5" s="87">
        <v>280</v>
      </c>
      <c r="E5" s="87">
        <v>300</v>
      </c>
      <c r="F5" s="88">
        <v>160</v>
      </c>
      <c r="G5" s="88">
        <v>167</v>
      </c>
      <c r="H5" s="129">
        <v>385</v>
      </c>
    </row>
    <row r="6" spans="1:8" ht="15" customHeight="1">
      <c r="A6" s="128" t="s">
        <v>132</v>
      </c>
      <c r="B6" s="87">
        <v>1045</v>
      </c>
      <c r="C6" s="87">
        <v>925</v>
      </c>
      <c r="D6" s="87">
        <v>634</v>
      </c>
      <c r="E6" s="87">
        <v>766</v>
      </c>
      <c r="F6" s="88">
        <v>955</v>
      </c>
      <c r="G6" s="88">
        <v>674</v>
      </c>
      <c r="H6" s="129">
        <v>708</v>
      </c>
    </row>
    <row r="7" spans="1:7" ht="15" customHeight="1">
      <c r="A7" s="89"/>
      <c r="B7" s="92"/>
      <c r="C7" s="92"/>
      <c r="D7" s="92"/>
      <c r="E7" s="92"/>
      <c r="F7" s="88"/>
      <c r="G7" s="88"/>
    </row>
    <row r="8" spans="1:7" ht="15" customHeight="1">
      <c r="A8" s="122" t="s">
        <v>32</v>
      </c>
      <c r="B8" s="92"/>
      <c r="C8" s="92"/>
      <c r="D8" s="92"/>
      <c r="E8" s="92"/>
      <c r="F8" s="88"/>
      <c r="G8" s="88"/>
    </row>
    <row r="9" spans="1:8" ht="15" customHeight="1">
      <c r="A9" s="86" t="s">
        <v>33</v>
      </c>
      <c r="B9" s="87">
        <v>281</v>
      </c>
      <c r="C9" s="87">
        <v>29</v>
      </c>
      <c r="D9" s="87">
        <v>154</v>
      </c>
      <c r="E9" s="87">
        <v>524</v>
      </c>
      <c r="F9" s="88">
        <v>516</v>
      </c>
      <c r="G9" s="88">
        <v>333</v>
      </c>
      <c r="H9" s="129">
        <v>468</v>
      </c>
    </row>
    <row r="10" spans="1:8" ht="15" customHeight="1">
      <c r="A10" s="127" t="s">
        <v>131</v>
      </c>
      <c r="B10" s="90">
        <v>631</v>
      </c>
      <c r="C10" s="90">
        <v>652</v>
      </c>
      <c r="D10" s="90">
        <v>775</v>
      </c>
      <c r="E10" s="90">
        <v>819</v>
      </c>
      <c r="F10" s="75">
        <v>812</v>
      </c>
      <c r="G10" s="75">
        <v>797</v>
      </c>
      <c r="H10" s="130">
        <v>759</v>
      </c>
    </row>
    <row r="11" ht="15">
      <c r="A11" s="120" t="s">
        <v>35</v>
      </c>
    </row>
    <row r="14" ht="1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22.6640625" style="0" customWidth="1"/>
  </cols>
  <sheetData>
    <row r="1" ht="19.5">
      <c r="A1" s="29" t="s">
        <v>312</v>
      </c>
    </row>
    <row r="2" ht="15">
      <c r="J2" s="67" t="s">
        <v>46</v>
      </c>
    </row>
    <row r="3" spans="1:10" ht="21" customHeight="1" thickBot="1">
      <c r="A3" s="82" t="s">
        <v>44</v>
      </c>
      <c r="B3" s="83">
        <v>2008</v>
      </c>
      <c r="C3" s="83">
        <v>2009</v>
      </c>
      <c r="D3" s="83">
        <v>2010</v>
      </c>
      <c r="E3" s="83">
        <v>2011</v>
      </c>
      <c r="F3" s="84">
        <v>2012</v>
      </c>
      <c r="G3" s="84">
        <v>2013</v>
      </c>
      <c r="H3" s="84">
        <v>2014</v>
      </c>
      <c r="I3" s="84">
        <v>2015</v>
      </c>
      <c r="J3" s="84">
        <v>2016</v>
      </c>
    </row>
    <row r="4" spans="1:10" ht="15">
      <c r="A4" s="244" t="s">
        <v>36</v>
      </c>
      <c r="B4" s="133"/>
      <c r="C4" s="133"/>
      <c r="D4" s="133">
        <v>0</v>
      </c>
      <c r="E4" s="133"/>
      <c r="F4" s="241"/>
      <c r="G4" s="134">
        <v>0</v>
      </c>
      <c r="H4" s="134"/>
      <c r="I4" s="242"/>
      <c r="J4" s="134">
        <v>0</v>
      </c>
    </row>
    <row r="5" spans="1:10" ht="15">
      <c r="A5" s="245" t="s">
        <v>37</v>
      </c>
      <c r="B5" s="135"/>
      <c r="C5" s="135"/>
      <c r="D5" s="135">
        <v>70.05312114627988</v>
      </c>
      <c r="E5" s="135"/>
      <c r="F5" s="243"/>
      <c r="G5" s="134" t="s">
        <v>308</v>
      </c>
      <c r="H5" s="134"/>
      <c r="I5" s="242"/>
      <c r="J5" s="134" t="s">
        <v>308</v>
      </c>
    </row>
    <row r="6" spans="1:10" ht="15">
      <c r="A6" s="246" t="s">
        <v>45</v>
      </c>
      <c r="B6" s="135"/>
      <c r="C6" s="135"/>
      <c r="D6" s="135">
        <v>2099.61826128537</v>
      </c>
      <c r="E6" s="135"/>
      <c r="F6" s="243"/>
      <c r="G6" s="134">
        <v>2039.291842000635</v>
      </c>
      <c r="H6" s="134"/>
      <c r="I6" s="242"/>
      <c r="J6" s="134">
        <v>1778.9957957503143</v>
      </c>
    </row>
    <row r="7" spans="1:10" ht="15">
      <c r="A7" s="245" t="s">
        <v>38</v>
      </c>
      <c r="B7" s="135"/>
      <c r="C7" s="135"/>
      <c r="D7" s="135">
        <v>2502.8993951494504</v>
      </c>
      <c r="E7" s="135"/>
      <c r="F7" s="243"/>
      <c r="G7" s="134">
        <v>1924.5173430533057</v>
      </c>
      <c r="H7" s="134"/>
      <c r="I7" s="242"/>
      <c r="J7" s="134">
        <v>2099.6874247434966</v>
      </c>
    </row>
    <row r="8" spans="1:10" ht="15">
      <c r="A8" s="245" t="s">
        <v>39</v>
      </c>
      <c r="B8" s="135"/>
      <c r="C8" s="135"/>
      <c r="D8" s="135">
        <v>1012.8870833787745</v>
      </c>
      <c r="E8" s="135"/>
      <c r="F8" s="243"/>
      <c r="G8" s="134">
        <v>357.82749005366077</v>
      </c>
      <c r="H8" s="134"/>
      <c r="I8" s="242"/>
      <c r="J8" s="134">
        <v>1693.3571909445952</v>
      </c>
    </row>
    <row r="9" spans="1:10" ht="15">
      <c r="A9" s="245" t="s">
        <v>40</v>
      </c>
      <c r="B9" s="135"/>
      <c r="C9" s="135"/>
      <c r="D9" s="135">
        <v>641.5169400098991</v>
      </c>
      <c r="E9" s="135"/>
      <c r="F9" s="243"/>
      <c r="G9" s="134">
        <v>659.9958640306754</v>
      </c>
      <c r="H9" s="134"/>
      <c r="I9" s="242"/>
      <c r="J9" s="134">
        <v>209.0045373667836</v>
      </c>
    </row>
    <row r="10" spans="1:10" ht="15">
      <c r="A10" s="245" t="s">
        <v>41</v>
      </c>
      <c r="B10" s="135"/>
      <c r="C10" s="135"/>
      <c r="D10" s="135">
        <v>365.6618960932192</v>
      </c>
      <c r="E10" s="135"/>
      <c r="F10" s="243"/>
      <c r="G10" s="134" t="s">
        <v>308</v>
      </c>
      <c r="H10" s="134"/>
      <c r="I10" s="242"/>
      <c r="J10" s="134" t="s">
        <v>308</v>
      </c>
    </row>
    <row r="11" spans="1:10" ht="15">
      <c r="A11" s="245" t="s">
        <v>42</v>
      </c>
      <c r="B11" s="135"/>
      <c r="C11" s="135"/>
      <c r="D11" s="135">
        <v>1964.363302937007</v>
      </c>
      <c r="E11" s="135"/>
      <c r="F11" s="243"/>
      <c r="G11" s="134">
        <v>1566.5387593693044</v>
      </c>
      <c r="H11" s="134"/>
      <c r="I11" s="242"/>
      <c r="J11" s="134">
        <v>961.794594797114</v>
      </c>
    </row>
    <row r="12" spans="1:10" ht="15">
      <c r="A12" s="247" t="s">
        <v>43</v>
      </c>
      <c r="B12" s="180">
        <v>7465.349300166908</v>
      </c>
      <c r="C12" s="180">
        <v>9213.499974569822</v>
      </c>
      <c r="D12" s="180">
        <v>8657</v>
      </c>
      <c r="E12" s="180">
        <v>8075</v>
      </c>
      <c r="F12" s="180">
        <v>7517</v>
      </c>
      <c r="G12" s="180">
        <v>7078</v>
      </c>
      <c r="H12" s="180">
        <v>7012.001203543</v>
      </c>
      <c r="I12" s="180">
        <v>6904.999999999999</v>
      </c>
      <c r="J12" s="180">
        <v>7057.29</v>
      </c>
    </row>
    <row r="13" spans="1:10" ht="15">
      <c r="A13" s="248" t="s">
        <v>137</v>
      </c>
      <c r="B13" s="178">
        <v>1097</v>
      </c>
      <c r="C13" s="178">
        <v>2348</v>
      </c>
      <c r="D13" s="178">
        <v>950.19232</v>
      </c>
      <c r="E13" s="178">
        <v>807.1769999999999</v>
      </c>
      <c r="F13" s="179">
        <v>475</v>
      </c>
      <c r="G13" s="179">
        <v>485.55080000000004</v>
      </c>
      <c r="H13" s="179">
        <v>554.9</v>
      </c>
      <c r="I13" s="179">
        <v>514.2844</v>
      </c>
      <c r="J13" s="179">
        <v>525.6269592</v>
      </c>
    </row>
    <row r="14" spans="1:10" ht="15">
      <c r="A14" s="249" t="s">
        <v>138</v>
      </c>
      <c r="B14" s="136">
        <v>334.85395499540545</v>
      </c>
      <c r="C14" s="136">
        <v>393.504843751726</v>
      </c>
      <c r="D14" s="136">
        <v>403.78950194206527</v>
      </c>
      <c r="E14" s="136">
        <v>397.95598351277204</v>
      </c>
      <c r="F14" s="136">
        <v>422</v>
      </c>
      <c r="G14" s="136">
        <v>393</v>
      </c>
      <c r="H14" s="136">
        <v>568.9894122587374</v>
      </c>
      <c r="I14" s="136">
        <v>409</v>
      </c>
      <c r="J14" s="136">
        <v>361</v>
      </c>
    </row>
    <row r="15" s="258" customFormat="1" ht="15" customHeight="1">
      <c r="A15" s="106" t="s">
        <v>139</v>
      </c>
    </row>
    <row r="16" s="258" customFormat="1" ht="15" customHeight="1">
      <c r="A16" s="106" t="s">
        <v>140</v>
      </c>
    </row>
    <row r="17" s="258" customFormat="1" ht="15" customHeight="1">
      <c r="A17" s="106" t="s">
        <v>141</v>
      </c>
    </row>
    <row r="18" s="258" customFormat="1" ht="15" customHeight="1">
      <c r="A18" s="106" t="s">
        <v>142</v>
      </c>
    </row>
    <row r="19" s="258" customFormat="1" ht="15" customHeight="1">
      <c r="A19" s="106" t="s">
        <v>309</v>
      </c>
    </row>
    <row r="20" s="258" customFormat="1" ht="1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m154788</dc:creator>
  <cp:keywords/>
  <dc:description/>
  <cp:lastModifiedBy>m154788</cp:lastModifiedBy>
  <dcterms:created xsi:type="dcterms:W3CDTF">2016-11-08T14:45:03Z</dcterms:created>
  <dcterms:modified xsi:type="dcterms:W3CDTF">2017-12-05T09:38:11Z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